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Оксана\Жилище Округа\Жилище ГОЩ_2023-2027\МП ГОЩ Жилище_14 проект\"/>
    </mc:Choice>
  </mc:AlternateContent>
  <bookViews>
    <workbookView xWindow="0" yWindow="0" windowWidth="28800" windowHeight="11730"/>
  </bookViews>
  <sheets>
    <sheet name="Подпрограмма 1" sheetId="1" r:id="rId1"/>
    <sheet name="Подпрограмма 2 " sheetId="7" r:id="rId2"/>
    <sheet name="Подпрограмма 3" sheetId="3" r:id="rId3"/>
    <sheet name="Подпрограмма 5" sheetId="5" r:id="rId4"/>
    <sheet name="Подпрограмма 6 " sheetId="8" r:id="rId5"/>
  </sheets>
  <definedNames>
    <definedName name="_xlnm.Print_Area" localSheetId="0">'Подпрограмма 1'!$A$1:$Q$49</definedName>
    <definedName name="_xlnm.Print_Area" localSheetId="1">'Подпрограмма 2 '!$A$1:$Q$30</definedName>
    <definedName name="_xlnm.Print_Area" localSheetId="2">'Подпрограмма 3'!$A$1:$Q$33</definedName>
    <definedName name="_xlnm.Print_Area" localSheetId="3">'Подпрограмма 5'!$A$1:$Q$52</definedName>
    <definedName name="_xlnm.Print_Area" localSheetId="4">'Подпрограмма 6 '!$A$1:$Q$25</definedName>
  </definedNames>
  <calcPr calcId="162913"/>
</workbook>
</file>

<file path=xl/calcChain.xml><?xml version="1.0" encoding="utf-8"?>
<calcChain xmlns="http://schemas.openxmlformats.org/spreadsheetml/2006/main">
  <c r="E17" i="1" l="1"/>
  <c r="E50" i="5" l="1"/>
  <c r="E51" i="5"/>
  <c r="E52" i="5"/>
  <c r="E6" i="5"/>
  <c r="E7" i="5"/>
  <c r="E8" i="5"/>
  <c r="E9" i="5"/>
  <c r="E11" i="5"/>
  <c r="E12" i="5"/>
  <c r="E13" i="5"/>
  <c r="E14" i="5"/>
  <c r="H30" i="3"/>
  <c r="H32" i="3"/>
  <c r="H33" i="3"/>
  <c r="E23" i="3"/>
  <c r="E20" i="3"/>
  <c r="G7" i="3"/>
  <c r="E12" i="3"/>
  <c r="G10" i="3"/>
  <c r="G5" i="3"/>
  <c r="H10" i="3"/>
  <c r="H7" i="3"/>
  <c r="H5" i="3" s="1"/>
  <c r="E30" i="7"/>
  <c r="I6" i="7"/>
  <c r="E22" i="7"/>
  <c r="I10" i="7"/>
  <c r="E20" i="7"/>
  <c r="E17" i="7"/>
  <c r="E31" i="1"/>
  <c r="E20" i="1"/>
  <c r="H31" i="3" l="1"/>
  <c r="G27" i="7"/>
  <c r="G28" i="7"/>
  <c r="G29" i="7"/>
  <c r="G30" i="7"/>
  <c r="H29" i="3" l="1"/>
  <c r="G26" i="7"/>
  <c r="E11" i="7"/>
  <c r="E12" i="7"/>
  <c r="E13" i="7"/>
  <c r="E14" i="7"/>
  <c r="E25" i="7"/>
  <c r="E21" i="7"/>
  <c r="F21" i="7"/>
  <c r="G21" i="7"/>
  <c r="H21" i="7"/>
  <c r="N21" i="7"/>
  <c r="O21" i="7"/>
  <c r="I21" i="7"/>
  <c r="N10" i="7"/>
  <c r="N9" i="7"/>
  <c r="N30" i="7" s="1"/>
  <c r="N8" i="7"/>
  <c r="N29" i="7" s="1"/>
  <c r="N7" i="7"/>
  <c r="N6" i="7"/>
  <c r="O10" i="7"/>
  <c r="O9" i="7"/>
  <c r="O30" i="7" s="1"/>
  <c r="O8" i="7"/>
  <c r="O7" i="7"/>
  <c r="O6" i="7"/>
  <c r="E10" i="7" l="1"/>
  <c r="N5" i="7"/>
  <c r="O5" i="7"/>
  <c r="H6" i="7" l="1"/>
  <c r="H27" i="7" s="1"/>
  <c r="H7" i="7"/>
  <c r="H28" i="7" s="1"/>
  <c r="H8" i="7"/>
  <c r="H29" i="7" s="1"/>
  <c r="H9" i="7"/>
  <c r="H30" i="7" s="1"/>
  <c r="I9" i="7"/>
  <c r="I30" i="7" s="1"/>
  <c r="H10" i="7"/>
  <c r="H26" i="7" l="1"/>
  <c r="H5" i="7"/>
  <c r="E28" i="1"/>
  <c r="E22" i="8" l="1"/>
  <c r="E23" i="8"/>
  <c r="E24" i="8"/>
  <c r="E25" i="8"/>
  <c r="E11" i="8"/>
  <c r="E12" i="8"/>
  <c r="E13" i="8"/>
  <c r="E14" i="8"/>
  <c r="E6" i="8"/>
  <c r="E7" i="8"/>
  <c r="E8" i="8"/>
  <c r="E9" i="8"/>
  <c r="I7" i="3" l="1"/>
  <c r="I8" i="3"/>
  <c r="O7" i="3"/>
  <c r="N7" i="3"/>
  <c r="N8" i="3"/>
  <c r="O8" i="3"/>
  <c r="E22" i="3"/>
  <c r="E24" i="3"/>
  <c r="E25" i="3"/>
  <c r="G24" i="8" l="1"/>
  <c r="G6" i="8"/>
  <c r="G7" i="8"/>
  <c r="G23" i="8" s="1"/>
  <c r="G8" i="8"/>
  <c r="G9" i="8"/>
  <c r="G25" i="8" s="1"/>
  <c r="G10" i="8"/>
  <c r="E17" i="8"/>
  <c r="G5" i="5"/>
  <c r="G6" i="5"/>
  <c r="G7" i="5"/>
  <c r="G8" i="5"/>
  <c r="G9" i="5"/>
  <c r="G52" i="5" s="1"/>
  <c r="G10" i="5"/>
  <c r="F25" i="5"/>
  <c r="G24" i="5"/>
  <c r="G23" i="5"/>
  <c r="G21" i="5" s="1"/>
  <c r="F23" i="5"/>
  <c r="F7" i="5"/>
  <c r="F22" i="5"/>
  <c r="E27" i="5"/>
  <c r="E28" i="5"/>
  <c r="E29" i="5"/>
  <c r="E30" i="5"/>
  <c r="G26" i="5"/>
  <c r="G37" i="5"/>
  <c r="E39" i="5"/>
  <c r="E40" i="5"/>
  <c r="E41" i="5"/>
  <c r="F21" i="3"/>
  <c r="E21" i="3" s="1"/>
  <c r="G21" i="3"/>
  <c r="E11" i="3"/>
  <c r="E13" i="3"/>
  <c r="E14" i="3"/>
  <c r="E28" i="3"/>
  <c r="G30" i="3"/>
  <c r="G32" i="3"/>
  <c r="G33" i="3"/>
  <c r="F7" i="3"/>
  <c r="F31" i="3" l="1"/>
  <c r="E7" i="3"/>
  <c r="G48" i="5"/>
  <c r="G5" i="8"/>
  <c r="G31" i="3"/>
  <c r="G29" i="3" s="1"/>
  <c r="G22" i="8"/>
  <c r="G21" i="8" l="1"/>
  <c r="G5" i="7"/>
  <c r="G10" i="7"/>
  <c r="E41" i="1" l="1"/>
  <c r="E40" i="1"/>
  <c r="E11" i="1"/>
  <c r="E12" i="1"/>
  <c r="E13" i="1"/>
  <c r="E14" i="1"/>
  <c r="E6" i="1"/>
  <c r="E44" i="1" l="1"/>
  <c r="I10" i="3" l="1"/>
  <c r="F34" i="1" l="1"/>
  <c r="E34" i="1" s="1"/>
  <c r="F35" i="1"/>
  <c r="F10" i="7" l="1"/>
  <c r="F6" i="7" l="1"/>
  <c r="F7" i="7"/>
  <c r="F8" i="7"/>
  <c r="F9" i="7"/>
  <c r="F30" i="7" l="1"/>
  <c r="E9" i="7"/>
  <c r="F29" i="7"/>
  <c r="F28" i="7"/>
  <c r="F27" i="7"/>
  <c r="F5" i="7"/>
  <c r="F26" i="7" l="1"/>
  <c r="F8" i="3"/>
  <c r="F32" i="3" s="1"/>
  <c r="F10" i="3"/>
  <c r="I32" i="3"/>
  <c r="E8" i="3" l="1"/>
  <c r="F6" i="3"/>
  <c r="F9" i="3"/>
  <c r="F33" i="3" s="1"/>
  <c r="F30" i="3" l="1"/>
  <c r="F5" i="3"/>
  <c r="F48" i="5"/>
  <c r="F37" i="5"/>
  <c r="F24" i="5"/>
  <c r="F26" i="5"/>
  <c r="F21" i="5" s="1"/>
  <c r="F6" i="5"/>
  <c r="F8" i="5"/>
  <c r="F9" i="5"/>
  <c r="F10" i="5"/>
  <c r="F5" i="5" s="1"/>
  <c r="F10" i="8"/>
  <c r="F5" i="8" s="1"/>
  <c r="O25" i="8"/>
  <c r="N25" i="8"/>
  <c r="I25" i="8"/>
  <c r="F9" i="8"/>
  <c r="O24" i="8"/>
  <c r="N24" i="8"/>
  <c r="I24" i="8"/>
  <c r="F8" i="8"/>
  <c r="F24" i="8" s="1"/>
  <c r="N23" i="8"/>
  <c r="F7" i="8"/>
  <c r="F23" i="8" s="1"/>
  <c r="F21" i="8" s="1"/>
  <c r="I22" i="8"/>
  <c r="F6" i="8"/>
  <c r="F29" i="3" l="1"/>
  <c r="O23" i="8"/>
  <c r="O22" i="8"/>
  <c r="N22" i="8"/>
  <c r="I23" i="8"/>
  <c r="E10" i="8"/>
  <c r="E10" i="5"/>
  <c r="E21" i="8" l="1"/>
  <c r="E5" i="8"/>
  <c r="F33" i="1"/>
  <c r="F36" i="1"/>
  <c r="F37" i="1"/>
  <c r="F32" i="1" s="1"/>
  <c r="F21" i="1"/>
  <c r="F7" i="1"/>
  <c r="F8" i="1"/>
  <c r="F9" i="1"/>
  <c r="F10" i="1"/>
  <c r="F5" i="1" s="1"/>
  <c r="F47" i="1" l="1"/>
  <c r="E47" i="1" s="1"/>
  <c r="E7" i="1"/>
  <c r="F46" i="1"/>
  <c r="E46" i="1" s="1"/>
  <c r="E33" i="1"/>
  <c r="F48" i="1"/>
  <c r="E8" i="1"/>
  <c r="E36" i="1"/>
  <c r="F49" i="1"/>
  <c r="F45" i="1" s="1"/>
  <c r="E37" i="5" l="1"/>
  <c r="O37" i="5"/>
  <c r="N37" i="5"/>
  <c r="I37" i="5"/>
  <c r="E26" i="5"/>
  <c r="O26" i="5"/>
  <c r="N26" i="5"/>
  <c r="I26" i="5"/>
  <c r="O25" i="5"/>
  <c r="N25" i="5"/>
  <c r="I25" i="5"/>
  <c r="E25" i="5" s="1"/>
  <c r="O24" i="5"/>
  <c r="N24" i="5"/>
  <c r="I24" i="5"/>
  <c r="O23" i="5"/>
  <c r="N23" i="5"/>
  <c r="I23" i="5"/>
  <c r="O22" i="5"/>
  <c r="N22" i="5"/>
  <c r="I22" i="5"/>
  <c r="E22" i="5" s="1"/>
  <c r="O10" i="3"/>
  <c r="N10" i="3"/>
  <c r="E10" i="3" s="1"/>
  <c r="O9" i="3"/>
  <c r="O33" i="3" s="1"/>
  <c r="N9" i="3"/>
  <c r="I9" i="3"/>
  <c r="I33" i="3" s="1"/>
  <c r="O32" i="3"/>
  <c r="N32" i="3"/>
  <c r="E32" i="3" s="1"/>
  <c r="O31" i="3"/>
  <c r="N31" i="3"/>
  <c r="I31" i="3"/>
  <c r="E31" i="3" s="1"/>
  <c r="O6" i="3"/>
  <c r="N6" i="3"/>
  <c r="I6" i="3"/>
  <c r="O28" i="7"/>
  <c r="N28" i="7"/>
  <c r="O29" i="7"/>
  <c r="O27" i="7"/>
  <c r="O37" i="1"/>
  <c r="N37" i="1"/>
  <c r="I37" i="1"/>
  <c r="E37" i="1"/>
  <c r="O35" i="1"/>
  <c r="O48" i="1" s="1"/>
  <c r="N35" i="1"/>
  <c r="N48" i="1" s="1"/>
  <c r="I35" i="1"/>
  <c r="I32" i="1"/>
  <c r="O10" i="1"/>
  <c r="N10" i="1"/>
  <c r="I10" i="1"/>
  <c r="O9" i="1"/>
  <c r="O49" i="1" s="1"/>
  <c r="N9" i="1"/>
  <c r="N49" i="1" s="1"/>
  <c r="I9" i="1"/>
  <c r="E9" i="1" s="1"/>
  <c r="E5" i="1" s="1"/>
  <c r="E35" i="1" l="1"/>
  <c r="N21" i="5"/>
  <c r="O21" i="5"/>
  <c r="E24" i="5"/>
  <c r="E21" i="5" s="1"/>
  <c r="E23" i="5"/>
  <c r="I5" i="3"/>
  <c r="E6" i="3"/>
  <c r="N48" i="5"/>
  <c r="N33" i="3"/>
  <c r="E33" i="3" s="1"/>
  <c r="E9" i="3"/>
  <c r="N32" i="1"/>
  <c r="O5" i="1"/>
  <c r="I49" i="1"/>
  <c r="E49" i="1" s="1"/>
  <c r="I30" i="3"/>
  <c r="E30" i="3" s="1"/>
  <c r="N30" i="3"/>
  <c r="N5" i="3"/>
  <c r="O30" i="3"/>
  <c r="O29" i="3" s="1"/>
  <c r="O5" i="3"/>
  <c r="I7" i="7"/>
  <c r="O26" i="7"/>
  <c r="I8" i="7"/>
  <c r="O48" i="5"/>
  <c r="I21" i="5"/>
  <c r="O32" i="1"/>
  <c r="E10" i="1"/>
  <c r="I5" i="1"/>
  <c r="I48" i="1"/>
  <c r="E48" i="1" s="1"/>
  <c r="E32" i="1"/>
  <c r="O45" i="1"/>
  <c r="N45" i="1"/>
  <c r="N5" i="1"/>
  <c r="E29" i="3" l="1"/>
  <c r="E5" i="3"/>
  <c r="E49" i="5"/>
  <c r="E48" i="5" s="1"/>
  <c r="I28" i="7"/>
  <c r="E28" i="7" s="1"/>
  <c r="E7" i="7"/>
  <c r="I29" i="7"/>
  <c r="E29" i="7" s="1"/>
  <c r="E8" i="7"/>
  <c r="N29" i="3"/>
  <c r="E5" i="5"/>
  <c r="I29" i="3"/>
  <c r="N27" i="7"/>
  <c r="I48" i="5"/>
  <c r="E45" i="1"/>
  <c r="I45" i="1"/>
  <c r="N26" i="7" l="1"/>
  <c r="I27" i="7" l="1"/>
  <c r="E6" i="7"/>
  <c r="E5" i="7" s="1"/>
  <c r="I5" i="7"/>
  <c r="I26" i="7" l="1"/>
  <c r="E27" i="7"/>
  <c r="E26" i="7" s="1"/>
</calcChain>
</file>

<file path=xl/sharedStrings.xml><?xml version="1.0" encoding="utf-8"?>
<sst xmlns="http://schemas.openxmlformats.org/spreadsheetml/2006/main" count="761" uniqueCount="114">
  <si>
    <r>
      <rPr>
        <sz val="8"/>
        <rFont val="Times New Roman"/>
        <family val="1"/>
      </rPr>
      <t>№ п/п</t>
    </r>
  </si>
  <si>
    <r>
      <rPr>
        <sz val="8"/>
        <rFont val="Times New Roman"/>
        <family val="1"/>
      </rPr>
      <t>Мероприятие подпрограммы</t>
    </r>
  </si>
  <si>
    <r>
      <rPr>
        <sz val="8"/>
        <rFont val="Times New Roman"/>
        <family val="1"/>
      </rPr>
      <t>Сроки испол- нения меропри- ятия</t>
    </r>
  </si>
  <si>
    <r>
      <rPr>
        <sz val="8"/>
        <rFont val="Times New Roman"/>
        <family val="1"/>
      </rPr>
      <t>Источники финансирования</t>
    </r>
  </si>
  <si>
    <r>
      <rPr>
        <sz val="8"/>
        <rFont val="Times New Roman"/>
        <family val="1"/>
      </rPr>
      <t xml:space="preserve">Всего (тыс.
</t>
    </r>
    <r>
      <rPr>
        <sz val="8"/>
        <rFont val="Times New Roman"/>
        <family val="1"/>
      </rPr>
      <t>руб.)</t>
    </r>
  </si>
  <si>
    <r>
      <rPr>
        <sz val="8"/>
        <rFont val="Times New Roman"/>
        <family val="1"/>
      </rPr>
      <t>Объем финансирования по годам (тыс. руб.)</t>
    </r>
  </si>
  <si>
    <r>
      <rPr>
        <sz val="8"/>
        <rFont val="Times New Roman"/>
        <family val="1"/>
      </rPr>
      <t>х</t>
    </r>
  </si>
  <si>
    <r>
      <rPr>
        <sz val="8"/>
        <rFont val="Times New Roman"/>
        <family val="1"/>
      </rPr>
      <t>Средства бюджета Московской области</t>
    </r>
  </si>
  <si>
    <r>
      <rPr>
        <sz val="8"/>
        <rFont val="Times New Roman"/>
        <family val="1"/>
      </rPr>
      <t>1.1.</t>
    </r>
  </si>
  <si>
    <r>
      <rPr>
        <sz val="8"/>
        <rFont val="Times New Roman"/>
        <family val="1"/>
      </rPr>
      <t>в том числе по кварталам:</t>
    </r>
  </si>
  <si>
    <r>
      <rPr>
        <sz val="8"/>
        <rFont val="Times New Roman"/>
        <family val="1"/>
      </rPr>
      <t>1.3.</t>
    </r>
  </si>
  <si>
    <r>
      <rPr>
        <sz val="8"/>
        <rFont val="Times New Roman"/>
        <family val="1"/>
      </rPr>
      <t>В том числе по кварталам:</t>
    </r>
  </si>
  <si>
    <r>
      <rPr>
        <sz val="8"/>
        <rFont val="Times New Roman"/>
        <family val="1"/>
      </rPr>
      <t>2.1.</t>
    </r>
  </si>
  <si>
    <t>Итого по подпрограмме 1</t>
  </si>
  <si>
    <t>х</t>
  </si>
  <si>
    <t>Средства городского округа Щёлково</t>
  </si>
  <si>
    <t>Средства федерального бюджета</t>
  </si>
  <si>
    <t>Внебюджетные средства</t>
  </si>
  <si>
    <r>
      <rPr>
        <sz val="8"/>
        <rFont val="Times New Roman"/>
        <family val="1"/>
      </rPr>
      <t xml:space="preserve">Ответственный за выполнение
</t>
    </r>
    <r>
      <rPr>
        <sz val="8"/>
        <rFont val="Times New Roman"/>
        <family val="1"/>
      </rPr>
      <t>мероприятия</t>
    </r>
  </si>
  <si>
    <t>Отдел жилищной политики Управления имущественных отношений АГОЩ</t>
  </si>
  <si>
    <t>Итого:</t>
  </si>
  <si>
    <t>2024 год</t>
  </si>
  <si>
    <t>2025 год</t>
  </si>
  <si>
    <t>2026 год</t>
  </si>
  <si>
    <t>2027 год</t>
  </si>
  <si>
    <t>Средства бюджета Московской области</t>
  </si>
  <si>
    <t>Количество семей, улучшивших жилищные условия, семей</t>
  </si>
  <si>
    <t>Отдел жилищной политики УИО АГОЩ</t>
  </si>
  <si>
    <t>Количество молодых семей, получивших свидетельство  о праве на получение социальной выплаты, семей</t>
  </si>
  <si>
    <t>-</t>
  </si>
  <si>
    <t>Итого по подпрограмме 2</t>
  </si>
  <si>
    <t>Итого по подпрограмме 3</t>
  </si>
  <si>
    <t>Итого по подпрограмме 6</t>
  </si>
  <si>
    <t>2.1.</t>
  </si>
  <si>
    <t>2.2.</t>
  </si>
  <si>
    <t xml:space="preserve"> Перечень мероприятий подпрограммы 2 «Обеспечение жильём молодых семей»</t>
  </si>
  <si>
    <t>Перечень мероприятий подпрограммы 1 «Создание условий для жилищного строительства»</t>
  </si>
  <si>
    <t>Перечень мероприятий подпрограммы 3 «Обеспечение жильем детей-сирот и детей, оставшихся без попечения родителей, лиц из числа детей-сирот и детей, оставшихся без попечения родителей»</t>
  </si>
  <si>
    <t>Количество ветеранов и инвалидов Великой Отечественной войны, членов семей погибших (умерших) инвалидов и участников Великой Отечественной войны, получивших государственную поддержку по обеспечению жилыми помещениями за счет средств федерального бюджета, человек</t>
  </si>
  <si>
    <t>Количество инвалидов и семей, имеющих детей-инвалидов, получивших государственную поддержку по обеспечению жилыми помещениями за счет средств федерального бюджета, человек</t>
  </si>
  <si>
    <t>Итого по подпрограмме 7</t>
  </si>
  <si>
    <t>Количество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(далее – ИЖС)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 требованиям
законодательства о градостроительной деятельности Российской Федерации, штук</t>
  </si>
  <si>
    <t>Основное мероприятие 01.                           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</t>
  </si>
  <si>
    <t>Основное мероприятие 01.               Предоставление многодетным семьям жилищных субсидий на приобретение жилого помещения или строительство индивидуального жилого дома</t>
  </si>
  <si>
    <t>Мероприятие 01.01.                                 Реализация мероприятий по улучшению жилищных условий многодетных семей</t>
  </si>
  <si>
    <t>Мероприятие 03.03.                         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(далее - ИЖС)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</t>
  </si>
  <si>
    <t>Объем жилищного строительства, тыс.кв. м</t>
  </si>
  <si>
    <t>Приложение №1   к Подпрограмме 1</t>
  </si>
  <si>
    <t>Приложение №1      к Подпрограмме 3</t>
  </si>
  <si>
    <t>Ответственный             за выполнение
мероприятия</t>
  </si>
  <si>
    <t>Приложение №1       к Подпрограмме 6</t>
  </si>
  <si>
    <t>Мероприятие 01.01.                                  Реализация мероприятий по обеспечению жильем молодых семей</t>
  </si>
  <si>
    <t>Мероприятие подпрограммы 2</t>
  </si>
  <si>
    <t>Ответственный                                 за выполнение
мероприятия</t>
  </si>
  <si>
    <t>Всего</t>
  </si>
  <si>
    <t>Приложение №1           к Подпрограмме 2</t>
  </si>
  <si>
    <t>2023 год</t>
  </si>
  <si>
    <t>I квартал</t>
  </si>
  <si>
    <t>I полугодие</t>
  </si>
  <si>
    <t>9 месяцев</t>
  </si>
  <si>
    <t>12 месяцев</t>
  </si>
  <si>
    <t>I   полу годие</t>
  </si>
  <si>
    <t>9     меся цев</t>
  </si>
  <si>
    <t>12 меся  цев</t>
  </si>
  <si>
    <t>Количество многодетных семей, получивших свидетельство о праве на получение жилищной субсидии на приобретение жилого помещения или строительство индивидуального жилого дома, семей</t>
  </si>
  <si>
    <t>Мероприятие 01.01.                                       Предоставление жилых помещений отдельным категориям граждан из числа ветеранов и инвалидов Великой Отечественной войны и членов их семей</t>
  </si>
  <si>
    <t>Мероприятие 02.02.                                Предоставление жилых помещений отдельным категориям граждан из числа инвалидов и семей, имеющих детей-инвалидов</t>
  </si>
  <si>
    <t>Количество инвалидов и ветеранов боевых действий, членов семей погибших (умерших) инвалидов и ветеранов боевых действий,получивших государственную поддержку по обеспечению жилыми помещениями за счет средств федерального бюджета, человек</t>
  </si>
  <si>
    <t xml:space="preserve">2023 год </t>
  </si>
  <si>
    <t>1.2.</t>
  </si>
  <si>
    <t>Основное мероприятие 01.                                       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</t>
  </si>
  <si>
    <t>Численность детей - сирот и детей, оставшихся  без попечения родителей,  лиц из числа детей-сирот и детей, оставшихся без попечения родителей, обеспеченных благоустроенными жилыми помещениями в отчетном финансовом году, человек</t>
  </si>
  <si>
    <t>Мероприятие 01.02.                                           Предоставление жилищного сертификата                             и единовременной социальной выплаты</t>
  </si>
  <si>
    <t>Основное мероприятие 01.                                    Оказание государственной поддержки по обеспечению жильем отдельных категорий граждан из числа ветеранов и инвалидов Великой Отечественной войны 1941-1945 годов и членов их семей</t>
  </si>
  <si>
    <t>Основное мероприятие 02.                                                            Оказание государственной поддержки по обеспечению жильем отдельных категорий граждан из числа ветеранов и инвалидов  боевых действий  и членов их семей, инвалидов и семей, имеющих детей-инвалидов</t>
  </si>
  <si>
    <t>Мероприятие 02.01.                                    Предоставление жилых помещений отдельным категориям граждан, из числа ветеранов и инвалидов  боевых действий  и членов их семей</t>
  </si>
  <si>
    <t xml:space="preserve">Средства Федерального бюджета </t>
  </si>
  <si>
    <t xml:space="preserve">Средства Федерального  бюджета </t>
  </si>
  <si>
    <t>Средства  бюджета Московской области</t>
  </si>
  <si>
    <t>Средства Федерального бюджета</t>
  </si>
  <si>
    <t xml:space="preserve">Средства  Федерального бюджета </t>
  </si>
  <si>
    <t>Численность  детей-сирот и детей, оставшихся без попечения родителей, лиц из числа детей-сирот       и детей, оставшихся без попечения родителей            в возрасте  от 18-22 лет включительно, реализовавших жилищный сертификат                   и единовременную социальную выплату                 в отчетном финансовом году, человек</t>
  </si>
  <si>
    <t>Отдел комплексного развития территорий АГОЩ</t>
  </si>
  <si>
    <t>Отдел архитектуры и градостроительства  АГОЩ</t>
  </si>
  <si>
    <t>Итого 2025</t>
  </si>
  <si>
    <t xml:space="preserve">2024 год </t>
  </si>
  <si>
    <t>Обеспечены дети-сироты  и дети, оставшиеся без попечения родителей, лица из числа детей-сирот и детей, оставшихся без попечения родителей, а также лица,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жилыми помещениями, в отчетном финансовом  году, человек</t>
  </si>
  <si>
    <t>Ответственный                 за выполнение
мероприятия</t>
  </si>
  <si>
    <t xml:space="preserve">Получили государственную поддержку по обеспечению жилыми помещениями за счет средств федерального бюджета ветераны и инвалиды Великой Отечественной войны, члены семей погибших (умерших) инвалидов и участников Великой Отечественной войны, человек
</t>
  </si>
  <si>
    <t>Получили государственную поддержку по обеспечению жилыми помещениями за счет средств федерального бюджета инвалиды и ветераны боевых действий, члены семей погибших (умерших) инвалидов и ветеранов боевых действий, человек</t>
  </si>
  <si>
    <t xml:space="preserve">Получили государственную поддержку по обеспечению жилыми помещениями за счет средств федерального бюджета инвалиды и семьи, имеющие детей-инвалидов, человек
</t>
  </si>
  <si>
    <t xml:space="preserve">Получили свидетельство о праве на получение жилищной субсидии
на приобретение жилого помещения или строительство индивидуального жилого дома многодетные семьи, семей
</t>
  </si>
  <si>
    <t>Обеспечены жильем молодые семьи, семей</t>
  </si>
  <si>
    <t>2023-2024</t>
  </si>
  <si>
    <t>2023-2023</t>
  </si>
  <si>
    <t>Итого 2026</t>
  </si>
  <si>
    <t xml:space="preserve">2027 год </t>
  </si>
  <si>
    <t>2028 год</t>
  </si>
  <si>
    <t>2023-2028</t>
  </si>
  <si>
    <t>в том числе по кварталам:</t>
  </si>
  <si>
    <t>2026-2028</t>
  </si>
  <si>
    <t>Перечень мероприятий подпрограммы 6 «Улучшение жилищных условий отдельных категорий многодетных семей»</t>
  </si>
  <si>
    <t>Перечень мероприятий подпрограммы 5 «Обеспечение жильем отдельных категорий граждан за счет средств федерального бюджета»</t>
  </si>
  <si>
    <t>Приложение №1       к Подпрограмме 5</t>
  </si>
  <si>
    <t>Объем ввода в эксплуатацию ИЖС, штук</t>
  </si>
  <si>
    <t>Обеспечены жилыми помещениями (граждане), чел.</t>
  </si>
  <si>
    <t>Мероприятие 01.01.                                        Обеспечение 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</si>
  <si>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2023-2025</t>
  </si>
  <si>
    <t>Основное мероприятие 01.                                 Создание условий для развития жилищного строительства</t>
  </si>
  <si>
    <t>Мероприятие 01.01.                                            Организация строительства</t>
  </si>
  <si>
    <t>Основное мероприятие 03.                                         Создание системы недопущения во зникновения проблемных объектов в сфере жилищного строительства</t>
  </si>
  <si>
    <t>Мероприятие 01.03.                                          Обеспечение проживающих в муниципальном образовании и нуждающихся в жилых помещениях малоимущих граждан жилыми помещениями</t>
  </si>
  <si>
    <t>Количество молодых семей, получивших свидетельство о праве на получение дополнительной социальной выплаты, семей</t>
  </si>
  <si>
    <t>Мероприятие 01.02.                                Реализация мероприятий по обеспечению жильем молодых семей за счет средств местного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</si>
</sst>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0"/>
      <color rgb="FF000000"/>
      <name val="Times New Roman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2"/>
    </font>
    <font>
      <sz val="14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 Cy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8" fillId="0" borderId="0"/>
    <xf numFmtId="0" fontId="14" fillId="0" borderId="0">
      <protection locked="0"/>
    </xf>
    <xf numFmtId="0" fontId="15" fillId="0" borderId="0" applyFill="0" applyProtection="0"/>
    <xf numFmtId="0" fontId="16" fillId="0" borderId="0">
      <protection locked="0"/>
    </xf>
    <xf numFmtId="0" fontId="12" fillId="0" borderId="0"/>
  </cellStyleXfs>
  <cellXfs count="298"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shrinkToFit="1"/>
    </xf>
    <xf numFmtId="0" fontId="0" fillId="2" borderId="1" xfId="0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164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left" vertical="top"/>
    </xf>
    <xf numFmtId="4" fontId="7" fillId="2" borderId="4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top" shrinkToFit="1"/>
    </xf>
    <xf numFmtId="4" fontId="10" fillId="2" borderId="4" xfId="0" applyNumberFormat="1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 wrapText="1" indent="1"/>
    </xf>
    <xf numFmtId="4" fontId="7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left" vertical="top" wrapText="1" indent="1"/>
    </xf>
    <xf numFmtId="0" fontId="12" fillId="2" borderId="0" xfId="5" applyFont="1" applyFill="1" applyAlignment="1">
      <alignment horizontal="left" vertical="center" wrapText="1"/>
    </xf>
    <xf numFmtId="0" fontId="12" fillId="0" borderId="0" xfId="5" applyAlignment="1">
      <alignment horizontal="left" vertical="top"/>
    </xf>
    <xf numFmtId="0" fontId="12" fillId="2" borderId="9" xfId="5" applyFill="1" applyBorder="1" applyAlignment="1">
      <alignment horizontal="left" vertical="top" wrapText="1" indent="1"/>
    </xf>
    <xf numFmtId="0" fontId="4" fillId="2" borderId="1" xfId="5" applyFont="1" applyFill="1" applyBorder="1" applyAlignment="1">
      <alignment horizontal="center" vertical="top" wrapText="1"/>
    </xf>
    <xf numFmtId="1" fontId="2" fillId="2" borderId="1" xfId="5" applyNumberFormat="1" applyFont="1" applyFill="1" applyBorder="1" applyAlignment="1">
      <alignment horizontal="center" vertical="top" shrinkToFit="1"/>
    </xf>
    <xf numFmtId="0" fontId="12" fillId="2" borderId="1" xfId="5" applyFill="1" applyBorder="1" applyAlignment="1">
      <alignment horizontal="left" wrapText="1"/>
    </xf>
    <xf numFmtId="1" fontId="2" fillId="2" borderId="4" xfId="5" applyNumberFormat="1" applyFont="1" applyFill="1" applyBorder="1" applyAlignment="1">
      <alignment horizontal="center" vertical="top" shrinkToFit="1"/>
    </xf>
    <xf numFmtId="0" fontId="9" fillId="2" borderId="1" xfId="5" applyFont="1" applyFill="1" applyBorder="1" applyAlignment="1">
      <alignment horizontal="left" vertical="top" wrapText="1"/>
    </xf>
    <xf numFmtId="4" fontId="10" fillId="2" borderId="1" xfId="5" applyNumberFormat="1" applyFont="1" applyFill="1" applyBorder="1" applyAlignment="1">
      <alignment horizontal="center" vertical="center" wrapText="1"/>
    </xf>
    <xf numFmtId="4" fontId="10" fillId="2" borderId="4" xfId="5" applyNumberFormat="1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left" vertical="top" wrapText="1"/>
    </xf>
    <xf numFmtId="4" fontId="7" fillId="2" borderId="1" xfId="5" applyNumberFormat="1" applyFont="1" applyFill="1" applyBorder="1" applyAlignment="1">
      <alignment horizontal="center" vertical="center" wrapText="1"/>
    </xf>
    <xf numFmtId="4" fontId="7" fillId="2" borderId="4" xfId="5" applyNumberFormat="1" applyFont="1" applyFill="1" applyBorder="1" applyAlignment="1">
      <alignment horizontal="center" vertical="center" wrapText="1"/>
    </xf>
    <xf numFmtId="0" fontId="7" fillId="2" borderId="0" xfId="5" applyFont="1" applyFill="1" applyAlignment="1">
      <alignment horizontal="left" vertical="top" wrapText="1"/>
    </xf>
    <xf numFmtId="0" fontId="1" fillId="2" borderId="2" xfId="5" applyFont="1" applyFill="1" applyBorder="1" applyAlignment="1">
      <alignment horizontal="center" vertical="top" wrapText="1"/>
    </xf>
    <xf numFmtId="0" fontId="1" fillId="2" borderId="3" xfId="5" applyFont="1" applyFill="1" applyBorder="1" applyAlignment="1">
      <alignment horizontal="center" vertical="top" wrapText="1"/>
    </xf>
    <xf numFmtId="0" fontId="7" fillId="2" borderId="1" xfId="5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center" vertical="center" wrapText="1"/>
    </xf>
    <xf numFmtId="4" fontId="10" fillId="2" borderId="1" xfId="5" applyNumberFormat="1" applyFont="1" applyFill="1" applyBorder="1" applyAlignment="1">
      <alignment horizontal="center" vertical="top" wrapText="1"/>
    </xf>
    <xf numFmtId="4" fontId="10" fillId="2" borderId="4" xfId="5" applyNumberFormat="1" applyFont="1" applyFill="1" applyBorder="1" applyAlignment="1">
      <alignment horizontal="center" vertical="top" wrapText="1"/>
    </xf>
    <xf numFmtId="0" fontId="10" fillId="2" borderId="1" xfId="5" applyFont="1" applyFill="1" applyBorder="1" applyAlignment="1">
      <alignment horizontal="left" vertical="top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top" shrinkToFit="1"/>
    </xf>
    <xf numFmtId="0" fontId="7" fillId="2" borderId="1" xfId="5" applyFont="1" applyFill="1" applyBorder="1" applyAlignment="1">
      <alignment horizontal="left" vertical="top" wrapText="1" indent="1"/>
    </xf>
    <xf numFmtId="0" fontId="10" fillId="2" borderId="1" xfId="0" applyFont="1" applyFill="1" applyBorder="1" applyAlignment="1">
      <alignment horizontal="left" vertical="top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4" xfId="5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5" applyFont="1" applyFill="1" applyBorder="1" applyAlignment="1">
      <alignment horizontal="left" vertical="top" wrapText="1"/>
    </xf>
    <xf numFmtId="4" fontId="0" fillId="0" borderId="0" xfId="0" applyNumberFormat="1" applyBorder="1" applyAlignment="1">
      <alignment horizontal="left" vertical="top"/>
    </xf>
    <xf numFmtId="4" fontId="7" fillId="2" borderId="4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top" shrinkToFit="1"/>
    </xf>
    <xf numFmtId="4" fontId="10" fillId="2" borderId="4" xfId="0" applyNumberFormat="1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 wrapText="1" indent="1"/>
    </xf>
    <xf numFmtId="4" fontId="10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top" shrinkToFi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top" wrapText="1" indent="1"/>
    </xf>
    <xf numFmtId="1" fontId="2" fillId="2" borderId="2" xfId="0" applyNumberFormat="1" applyFont="1" applyFill="1" applyBorder="1" applyAlignment="1">
      <alignment horizontal="center" vertical="top" shrinkToFit="1"/>
    </xf>
    <xf numFmtId="4" fontId="7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top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top" wrapText="1"/>
    </xf>
    <xf numFmtId="0" fontId="1" fillId="2" borderId="3" xfId="5" applyFont="1" applyFill="1" applyBorder="1" applyAlignment="1">
      <alignment horizontal="center" vertical="top" wrapText="1"/>
    </xf>
    <xf numFmtId="1" fontId="2" fillId="2" borderId="4" xfId="5" applyNumberFormat="1" applyFont="1" applyFill="1" applyBorder="1" applyAlignment="1">
      <alignment horizontal="center" vertical="top" shrinkToFit="1"/>
    </xf>
    <xf numFmtId="4" fontId="7" fillId="2" borderId="4" xfId="5" applyNumberFormat="1" applyFont="1" applyFill="1" applyBorder="1" applyAlignment="1">
      <alignment horizontal="center" vertical="center" wrapText="1"/>
    </xf>
    <xf numFmtId="4" fontId="10" fillId="2" borderId="4" xfId="5" applyNumberFormat="1" applyFont="1" applyFill="1" applyBorder="1" applyAlignment="1">
      <alignment horizontal="center" vertical="center" wrapText="1"/>
    </xf>
    <xf numFmtId="0" fontId="1" fillId="2" borderId="7" xfId="5" applyFont="1" applyFill="1" applyBorder="1" applyAlignment="1">
      <alignment horizontal="left" vertical="top" wrapText="1" indent="1"/>
    </xf>
    <xf numFmtId="4" fontId="10" fillId="2" borderId="4" xfId="5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4" fontId="7" fillId="2" borderId="4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top" shrinkToFit="1"/>
    </xf>
    <xf numFmtId="0" fontId="0" fillId="0" borderId="3" xfId="0" applyBorder="1" applyAlignment="1">
      <alignment horizontal="left" vertical="top"/>
    </xf>
    <xf numFmtId="1" fontId="2" fillId="2" borderId="4" xfId="0" applyNumberFormat="1" applyFont="1" applyFill="1" applyBorder="1" applyAlignment="1">
      <alignment horizontal="center" vertical="top" shrinkToFit="1"/>
    </xf>
    <xf numFmtId="4" fontId="10" fillId="2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top" shrinkToFit="1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 wrapText="1" indent="1"/>
    </xf>
    <xf numFmtId="4" fontId="10" fillId="2" borderId="4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top" shrinkToFit="1"/>
    </xf>
    <xf numFmtId="0" fontId="0" fillId="0" borderId="3" xfId="0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1" fontId="2" fillId="2" borderId="4" xfId="0" applyNumberFormat="1" applyFont="1" applyFill="1" applyBorder="1" applyAlignment="1">
      <alignment horizontal="center" vertical="top" shrinkToFit="1"/>
    </xf>
    <xf numFmtId="1" fontId="2" fillId="2" borderId="2" xfId="0" applyNumberFormat="1" applyFont="1" applyFill="1" applyBorder="1" applyAlignment="1">
      <alignment horizontal="left" vertical="top" indent="1" shrinkToFit="1"/>
    </xf>
    <xf numFmtId="4" fontId="10" fillId="2" borderId="4" xfId="0" applyNumberFormat="1" applyFont="1" applyFill="1" applyBorder="1" applyAlignment="1">
      <alignment horizontal="center" vertical="top" wrapText="1"/>
    </xf>
    <xf numFmtId="1" fontId="2" fillId="2" borderId="3" xfId="0" applyNumberFormat="1" applyFont="1" applyFill="1" applyBorder="1" applyAlignment="1">
      <alignment horizontal="left" vertical="top" indent="1" shrinkToFit="1"/>
    </xf>
    <xf numFmtId="0" fontId="0" fillId="0" borderId="7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left" vertical="top" shrinkToFit="1"/>
    </xf>
    <xf numFmtId="1" fontId="2" fillId="2" borderId="3" xfId="0" applyNumberFormat="1" applyFont="1" applyFill="1" applyBorder="1" applyAlignment="1">
      <alignment horizontal="left" vertical="top" shrinkToFit="1"/>
    </xf>
    <xf numFmtId="4" fontId="10" fillId="2" borderId="4" xfId="5" applyNumberFormat="1" applyFont="1" applyFill="1" applyBorder="1" applyAlignment="1">
      <alignment horizontal="center" vertical="top" wrapText="1"/>
    </xf>
    <xf numFmtId="4" fontId="10" fillId="2" borderId="4" xfId="5" applyNumberFormat="1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top" wrapText="1"/>
    </xf>
    <xf numFmtId="4" fontId="7" fillId="2" borderId="4" xfId="5" applyNumberFormat="1" applyFont="1" applyFill="1" applyBorder="1" applyAlignment="1">
      <alignment horizontal="center" vertical="center" wrapText="1"/>
    </xf>
    <xf numFmtId="1" fontId="2" fillId="2" borderId="4" xfId="5" applyNumberFormat="1" applyFont="1" applyFill="1" applyBorder="1" applyAlignment="1">
      <alignment horizontal="center" vertical="top" shrinkToFit="1"/>
    </xf>
    <xf numFmtId="4" fontId="9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9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left" vertical="top" wrapText="1" indent="1"/>
    </xf>
    <xf numFmtId="1" fontId="2" fillId="2" borderId="2" xfId="0" applyNumberFormat="1" applyFont="1" applyFill="1" applyBorder="1" applyAlignment="1">
      <alignment horizontal="center" vertical="top" shrinkToFit="1"/>
    </xf>
    <xf numFmtId="0" fontId="0" fillId="0" borderId="3" xfId="0" applyBorder="1" applyAlignment="1">
      <alignment horizontal="left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7" xfId="0" applyFont="1" applyFill="1" applyBorder="1" applyAlignment="1">
      <alignment horizontal="left" vertical="top" wrapText="1" indent="1"/>
    </xf>
    <xf numFmtId="0" fontId="6" fillId="2" borderId="7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4" fontId="10" fillId="2" borderId="4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top" shrinkToFit="1"/>
    </xf>
    <xf numFmtId="1" fontId="2" fillId="2" borderId="3" xfId="0" applyNumberFormat="1" applyFont="1" applyFill="1" applyBorder="1" applyAlignment="1">
      <alignment horizontal="center" vertical="top" shrinkToFit="1"/>
    </xf>
    <xf numFmtId="0" fontId="1" fillId="2" borderId="3" xfId="0" applyFont="1" applyFill="1" applyBorder="1" applyAlignment="1">
      <alignment horizontal="left" vertical="top" wrapText="1" inden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 indent="3"/>
    </xf>
    <xf numFmtId="0" fontId="1" fillId="2" borderId="3" xfId="0" applyFont="1" applyFill="1" applyBorder="1" applyAlignment="1">
      <alignment horizontal="left" vertical="top" wrapText="1" indent="3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1" fontId="2" fillId="2" borderId="4" xfId="0" applyNumberFormat="1" applyFont="1" applyFill="1" applyBorder="1" applyAlignment="1">
      <alignment horizontal="center" vertical="top" shrinkToFit="1"/>
    </xf>
    <xf numFmtId="1" fontId="2" fillId="2" borderId="5" xfId="0" applyNumberFormat="1" applyFont="1" applyFill="1" applyBorder="1" applyAlignment="1">
      <alignment horizontal="center" vertical="top" shrinkToFit="1"/>
    </xf>
    <xf numFmtId="1" fontId="2" fillId="2" borderId="6" xfId="0" applyNumberFormat="1" applyFont="1" applyFill="1" applyBorder="1" applyAlignment="1">
      <alignment horizontal="center" vertical="top" shrinkToFi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left" vertical="top" indent="1" shrinkToFit="1"/>
    </xf>
    <xf numFmtId="1" fontId="4" fillId="2" borderId="3" xfId="0" applyNumberFormat="1" applyFont="1" applyFill="1" applyBorder="1" applyAlignment="1">
      <alignment horizontal="left" vertical="top" indent="1" shrinkToFit="1"/>
    </xf>
    <xf numFmtId="0" fontId="0" fillId="2" borderId="2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4" fontId="10" fillId="2" borderId="4" xfId="0" applyNumberFormat="1" applyFont="1" applyFill="1" applyBorder="1" applyAlignment="1">
      <alignment horizontal="center" vertical="top" wrapText="1"/>
    </xf>
    <xf numFmtId="4" fontId="10" fillId="2" borderId="5" xfId="0" applyNumberFormat="1" applyFont="1" applyFill="1" applyBorder="1" applyAlignment="1">
      <alignment horizontal="center" vertical="top" wrapText="1"/>
    </xf>
    <xf numFmtId="4" fontId="10" fillId="2" borderId="6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left" vertical="top" indent="1" shrinkToFit="1"/>
    </xf>
    <xf numFmtId="0" fontId="0" fillId="0" borderId="2" xfId="0" applyNumberFormat="1" applyBorder="1" applyAlignment="1">
      <alignment horizontal="left" vertical="top"/>
    </xf>
    <xf numFmtId="0" fontId="0" fillId="0" borderId="7" xfId="0" applyNumberFormat="1" applyBorder="1" applyAlignment="1">
      <alignment horizontal="left" vertical="top"/>
    </xf>
    <xf numFmtId="0" fontId="0" fillId="0" borderId="3" xfId="0" applyNumberFormat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 indent="3"/>
    </xf>
    <xf numFmtId="0" fontId="0" fillId="2" borderId="2" xfId="0" applyFill="1" applyBorder="1" applyAlignment="1">
      <alignment horizontal="left" vertical="top" wrapText="1" indent="1"/>
    </xf>
    <xf numFmtId="0" fontId="0" fillId="2" borderId="3" xfId="0" applyFill="1" applyBorder="1" applyAlignment="1">
      <alignment horizontal="left" vertical="top" wrapText="1" indent="1"/>
    </xf>
    <xf numFmtId="0" fontId="1" fillId="2" borderId="9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left" vertical="top" wrapText="1"/>
    </xf>
    <xf numFmtId="0" fontId="0" fillId="2" borderId="7" xfId="0" applyFill="1" applyBorder="1" applyAlignment="1">
      <alignment horizontal="center" vertical="top" wrapText="1"/>
    </xf>
    <xf numFmtId="1" fontId="2" fillId="2" borderId="3" xfId="0" applyNumberFormat="1" applyFont="1" applyFill="1" applyBorder="1" applyAlignment="1">
      <alignment horizontal="left" vertical="top" indent="1" shrinkToFit="1"/>
    </xf>
    <xf numFmtId="0" fontId="0" fillId="0" borderId="7" xfId="0" applyBorder="1" applyAlignment="1">
      <alignment horizontal="left" vertical="top" wrapText="1" indent="1"/>
    </xf>
    <xf numFmtId="0" fontId="0" fillId="0" borderId="3" xfId="0" applyBorder="1" applyAlignment="1">
      <alignment horizontal="left" vertical="top" wrapText="1" inden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left" vertical="top" shrinkToFit="1"/>
    </xf>
    <xf numFmtId="1" fontId="2" fillId="2" borderId="3" xfId="0" applyNumberFormat="1" applyFont="1" applyFill="1" applyBorder="1" applyAlignment="1">
      <alignment horizontal="left" vertical="top" shrinkToFit="1"/>
    </xf>
    <xf numFmtId="16" fontId="4" fillId="2" borderId="2" xfId="0" applyNumberFormat="1" applyFont="1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wrapText="1" indent="1"/>
    </xf>
    <xf numFmtId="4" fontId="10" fillId="2" borderId="4" xfId="5" applyNumberFormat="1" applyFont="1" applyFill="1" applyBorder="1" applyAlignment="1">
      <alignment horizontal="center" vertical="top" wrapText="1"/>
    </xf>
    <xf numFmtId="4" fontId="10" fillId="2" borderId="5" xfId="5" applyNumberFormat="1" applyFont="1" applyFill="1" applyBorder="1" applyAlignment="1">
      <alignment horizontal="center" vertical="top" wrapText="1"/>
    </xf>
    <xf numFmtId="4" fontId="10" fillId="2" borderId="6" xfId="5" applyNumberFormat="1" applyFont="1" applyFill="1" applyBorder="1" applyAlignment="1">
      <alignment horizontal="center" vertical="top" wrapText="1"/>
    </xf>
    <xf numFmtId="1" fontId="2" fillId="2" borderId="2" xfId="5" applyNumberFormat="1" applyFont="1" applyFill="1" applyBorder="1" applyAlignment="1">
      <alignment horizontal="left" vertical="top" indent="1" shrinkToFit="1"/>
    </xf>
    <xf numFmtId="1" fontId="2" fillId="2" borderId="3" xfId="5" applyNumberFormat="1" applyFont="1" applyFill="1" applyBorder="1" applyAlignment="1">
      <alignment horizontal="left" vertical="top" indent="1" shrinkToFit="1"/>
    </xf>
    <xf numFmtId="0" fontId="7" fillId="2" borderId="2" xfId="5" applyFont="1" applyFill="1" applyBorder="1" applyAlignment="1">
      <alignment horizontal="center" vertical="center" wrapText="1"/>
    </xf>
    <xf numFmtId="0" fontId="7" fillId="2" borderId="7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0" fontId="12" fillId="2" borderId="2" xfId="5" applyFill="1" applyBorder="1" applyAlignment="1">
      <alignment horizontal="left" vertical="top" wrapText="1"/>
    </xf>
    <xf numFmtId="0" fontId="12" fillId="2" borderId="7" xfId="5" applyFill="1" applyBorder="1" applyAlignment="1">
      <alignment horizontal="left" vertical="top" wrapText="1"/>
    </xf>
    <xf numFmtId="0" fontId="12" fillId="2" borderId="3" xfId="5" applyFill="1" applyBorder="1" applyAlignment="1">
      <alignment horizontal="left" vertical="top" wrapText="1"/>
    </xf>
    <xf numFmtId="0" fontId="11" fillId="2" borderId="9" xfId="5" applyFont="1" applyFill="1" applyBorder="1" applyAlignment="1">
      <alignment horizontal="left" vertical="top" wrapText="1"/>
    </xf>
    <xf numFmtId="0" fontId="12" fillId="0" borderId="10" xfId="5" applyBorder="1" applyAlignment="1">
      <alignment horizontal="left" vertical="top" wrapText="1"/>
    </xf>
    <xf numFmtId="0" fontId="11" fillId="2" borderId="11" xfId="5" applyFont="1" applyFill="1" applyBorder="1" applyAlignment="1">
      <alignment horizontal="left" vertical="top" wrapText="1"/>
    </xf>
    <xf numFmtId="0" fontId="12" fillId="0" borderId="12" xfId="5" applyBorder="1" applyAlignment="1">
      <alignment horizontal="left" vertical="top" wrapText="1"/>
    </xf>
    <xf numFmtId="0" fontId="11" fillId="2" borderId="13" xfId="5" applyFont="1" applyFill="1" applyBorder="1" applyAlignment="1">
      <alignment horizontal="left" vertical="top" wrapText="1"/>
    </xf>
    <xf numFmtId="0" fontId="12" fillId="0" borderId="14" xfId="5" applyBorder="1" applyAlignment="1">
      <alignment horizontal="left" vertical="top" wrapText="1"/>
    </xf>
    <xf numFmtId="4" fontId="10" fillId="2" borderId="4" xfId="5" applyNumberFormat="1" applyFont="1" applyFill="1" applyBorder="1" applyAlignment="1">
      <alignment horizontal="center" vertical="center" wrapText="1"/>
    </xf>
    <xf numFmtId="4" fontId="10" fillId="2" borderId="5" xfId="5" applyNumberFormat="1" applyFont="1" applyFill="1" applyBorder="1" applyAlignment="1">
      <alignment horizontal="center" vertical="center" wrapText="1"/>
    </xf>
    <xf numFmtId="4" fontId="10" fillId="2" borderId="6" xfId="5" applyNumberFormat="1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 wrapText="1"/>
    </xf>
    <xf numFmtId="0" fontId="1" fillId="2" borderId="7" xfId="5" applyFont="1" applyFill="1" applyBorder="1" applyAlignment="1">
      <alignment horizontal="center" vertical="center" wrapText="1"/>
    </xf>
    <xf numFmtId="0" fontId="1" fillId="2" borderId="3" xfId="5" applyFont="1" applyFill="1" applyBorder="1" applyAlignment="1">
      <alignment horizontal="center" vertical="center" wrapText="1"/>
    </xf>
    <xf numFmtId="4" fontId="7" fillId="2" borderId="5" xfId="5" applyNumberFormat="1" applyFont="1" applyFill="1" applyBorder="1" applyAlignment="1">
      <alignment horizontal="center" vertical="center" wrapText="1"/>
    </xf>
    <xf numFmtId="4" fontId="7" fillId="2" borderId="6" xfId="5" applyNumberFormat="1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top" wrapText="1"/>
    </xf>
    <xf numFmtId="0" fontId="1" fillId="2" borderId="3" xfId="5" applyFont="1" applyFill="1" applyBorder="1" applyAlignment="1">
      <alignment horizontal="center" vertical="top" wrapText="1"/>
    </xf>
    <xf numFmtId="0" fontId="4" fillId="2" borderId="2" xfId="5" applyFont="1" applyFill="1" applyBorder="1" applyAlignment="1">
      <alignment horizontal="left" vertical="top" wrapText="1"/>
    </xf>
    <xf numFmtId="0" fontId="1" fillId="2" borderId="3" xfId="5" applyFont="1" applyFill="1" applyBorder="1" applyAlignment="1">
      <alignment horizontal="left" vertical="top" wrapText="1"/>
    </xf>
    <xf numFmtId="0" fontId="1" fillId="2" borderId="4" xfId="5" applyFont="1" applyFill="1" applyBorder="1" applyAlignment="1">
      <alignment horizontal="left" vertical="top" wrapText="1"/>
    </xf>
    <xf numFmtId="0" fontId="1" fillId="2" borderId="5" xfId="5" applyFont="1" applyFill="1" applyBorder="1" applyAlignment="1">
      <alignment horizontal="left" vertical="top" wrapText="1"/>
    </xf>
    <xf numFmtId="0" fontId="1" fillId="2" borderId="6" xfId="5" applyFont="1" applyFill="1" applyBorder="1" applyAlignment="1">
      <alignment horizontal="left" vertical="top" wrapText="1"/>
    </xf>
    <xf numFmtId="0" fontId="1" fillId="2" borderId="2" xfId="5" applyFont="1" applyFill="1" applyBorder="1" applyAlignment="1">
      <alignment horizontal="left" vertical="top" wrapText="1" indent="1"/>
    </xf>
    <xf numFmtId="0" fontId="1" fillId="2" borderId="7" xfId="5" applyFont="1" applyFill="1" applyBorder="1" applyAlignment="1">
      <alignment horizontal="left" vertical="top" wrapText="1" indent="1"/>
    </xf>
    <xf numFmtId="0" fontId="1" fillId="2" borderId="3" xfId="5" applyFont="1" applyFill="1" applyBorder="1" applyAlignment="1">
      <alignment horizontal="left" vertical="top" wrapText="1" indent="1"/>
    </xf>
    <xf numFmtId="0" fontId="5" fillId="2" borderId="2" xfId="5" applyFont="1" applyFill="1" applyBorder="1" applyAlignment="1">
      <alignment horizontal="left" vertical="top" wrapText="1"/>
    </xf>
    <xf numFmtId="0" fontId="5" fillId="2" borderId="7" xfId="5" applyFont="1" applyFill="1" applyBorder="1" applyAlignment="1">
      <alignment horizontal="left" vertical="top" wrapText="1"/>
    </xf>
    <xf numFmtId="0" fontId="5" fillId="2" borderId="3" xfId="5" applyFont="1" applyFill="1" applyBorder="1" applyAlignment="1">
      <alignment horizontal="left" vertical="top" wrapText="1"/>
    </xf>
    <xf numFmtId="0" fontId="12" fillId="2" borderId="7" xfId="5" applyFill="1" applyBorder="1" applyAlignment="1">
      <alignment horizontal="center" vertical="top" wrapText="1"/>
    </xf>
    <xf numFmtId="0" fontId="12" fillId="2" borderId="3" xfId="5" applyFill="1" applyBorder="1" applyAlignment="1">
      <alignment horizontal="center" vertical="top" wrapText="1"/>
    </xf>
    <xf numFmtId="4" fontId="7" fillId="2" borderId="4" xfId="5" applyNumberFormat="1" applyFont="1" applyFill="1" applyBorder="1" applyAlignment="1">
      <alignment horizontal="center" vertical="center" wrapText="1"/>
    </xf>
    <xf numFmtId="1" fontId="2" fillId="2" borderId="4" xfId="5" applyNumberFormat="1" applyFont="1" applyFill="1" applyBorder="1" applyAlignment="1">
      <alignment horizontal="center" vertical="top" shrinkToFit="1"/>
    </xf>
    <xf numFmtId="1" fontId="2" fillId="2" borderId="5" xfId="5" applyNumberFormat="1" applyFont="1" applyFill="1" applyBorder="1" applyAlignment="1">
      <alignment horizontal="center" vertical="top" shrinkToFit="1"/>
    </xf>
    <xf numFmtId="1" fontId="2" fillId="2" borderId="6" xfId="5" applyNumberFormat="1" applyFont="1" applyFill="1" applyBorder="1" applyAlignment="1">
      <alignment horizontal="center" vertical="top" shrinkToFit="1"/>
    </xf>
    <xf numFmtId="1" fontId="2" fillId="2" borderId="2" xfId="5" applyNumberFormat="1" applyFont="1" applyFill="1" applyBorder="1" applyAlignment="1">
      <alignment horizontal="center" vertical="top" shrinkToFit="1"/>
    </xf>
    <xf numFmtId="1" fontId="2" fillId="2" borderId="7" xfId="5" applyNumberFormat="1" applyFont="1" applyFill="1" applyBorder="1" applyAlignment="1">
      <alignment horizontal="center" vertical="top" shrinkToFit="1"/>
    </xf>
    <xf numFmtId="1" fontId="2" fillId="2" borderId="3" xfId="5" applyNumberFormat="1" applyFont="1" applyFill="1" applyBorder="1" applyAlignment="1">
      <alignment horizontal="center" vertical="top" shrinkToFit="1"/>
    </xf>
    <xf numFmtId="0" fontId="3" fillId="2" borderId="8" xfId="5" applyFont="1" applyFill="1" applyBorder="1" applyAlignment="1">
      <alignment horizontal="center" vertical="center" wrapText="1"/>
    </xf>
    <xf numFmtId="0" fontId="12" fillId="0" borderId="8" xfId="5" applyBorder="1" applyAlignment="1">
      <alignment horizontal="center" vertical="center" wrapText="1"/>
    </xf>
    <xf numFmtId="0" fontId="1" fillId="2" borderId="2" xfId="5" applyFont="1" applyFill="1" applyBorder="1" applyAlignment="1">
      <alignment horizontal="left" vertical="top" wrapText="1"/>
    </xf>
    <xf numFmtId="0" fontId="1" fillId="2" borderId="2" xfId="5" applyFont="1" applyFill="1" applyBorder="1" applyAlignment="1">
      <alignment horizontal="left" vertical="top" wrapText="1" indent="3"/>
    </xf>
    <xf numFmtId="0" fontId="1" fillId="2" borderId="3" xfId="5" applyFont="1" applyFill="1" applyBorder="1" applyAlignment="1">
      <alignment horizontal="left" vertical="top" wrapText="1" indent="3"/>
    </xf>
    <xf numFmtId="0" fontId="12" fillId="2" borderId="2" xfId="5" applyFill="1" applyBorder="1" applyAlignment="1">
      <alignment horizontal="left" vertical="top" wrapText="1" indent="1"/>
    </xf>
    <xf numFmtId="0" fontId="12" fillId="2" borderId="3" xfId="5" applyFill="1" applyBorder="1" applyAlignment="1">
      <alignment horizontal="left" vertical="top" wrapText="1" indent="1"/>
    </xf>
    <xf numFmtId="0" fontId="1" fillId="2" borderId="4" xfId="5" applyFont="1" applyFill="1" applyBorder="1" applyAlignment="1">
      <alignment horizontal="center" vertical="top" wrapText="1"/>
    </xf>
    <xf numFmtId="0" fontId="1" fillId="2" borderId="5" xfId="5" applyFont="1" applyFill="1" applyBorder="1" applyAlignment="1">
      <alignment horizontal="center" vertical="top" wrapText="1"/>
    </xf>
  </cellXfs>
  <cellStyles count="6">
    <cellStyle name="Обычный" xfId="0" builtinId="0"/>
    <cellStyle name="Обычный 2" xfId="1"/>
    <cellStyle name="Обычный 2 2" xfId="3"/>
    <cellStyle name="Обычный 3" xfId="2"/>
    <cellStyle name="Обычный 4" xfId="4"/>
    <cellStyle name="Обычный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view="pageBreakPreview" topLeftCell="A13" zoomScaleNormal="100" zoomScaleSheetLayoutView="100" workbookViewId="0">
      <selection activeCell="E18" sqref="E18:E19"/>
    </sheetView>
  </sheetViews>
  <sheetFormatPr defaultRowHeight="12.75" x14ac:dyDescent="0.2"/>
  <cols>
    <col min="1" max="1" width="5.5" customWidth="1"/>
    <col min="2" max="2" width="43.5" customWidth="1"/>
    <col min="3" max="3" width="13.33203125" customWidth="1"/>
    <col min="4" max="4" width="20.33203125" customWidth="1"/>
    <col min="5" max="5" width="12.83203125" customWidth="1"/>
    <col min="6" max="8" width="15.1640625" customWidth="1"/>
    <col min="9" max="9" width="6.6640625" customWidth="1"/>
    <col min="10" max="10" width="6.83203125" customWidth="1"/>
    <col min="11" max="11" width="5.83203125" customWidth="1"/>
    <col min="12" max="12" width="6.83203125" customWidth="1"/>
    <col min="13" max="13" width="6.33203125" customWidth="1"/>
    <col min="14" max="14" width="11.83203125" customWidth="1"/>
    <col min="15" max="15" width="11.33203125" customWidth="1"/>
    <col min="16" max="16" width="18" customWidth="1"/>
  </cols>
  <sheetData>
    <row r="1" spans="1:16" ht="63.75" customHeight="1" x14ac:dyDescent="0.2">
      <c r="A1" s="161" t="s">
        <v>36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2" t="s">
        <v>47</v>
      </c>
    </row>
    <row r="2" spans="1:16" ht="48" customHeight="1" x14ac:dyDescent="0.2">
      <c r="A2" s="183" t="s">
        <v>0</v>
      </c>
      <c r="B2" s="184" t="s">
        <v>1</v>
      </c>
      <c r="C2" s="151" t="s">
        <v>2</v>
      </c>
      <c r="D2" s="151" t="s">
        <v>3</v>
      </c>
      <c r="E2" s="186" t="s">
        <v>4</v>
      </c>
      <c r="F2" s="179" t="s">
        <v>5</v>
      </c>
      <c r="G2" s="180"/>
      <c r="H2" s="180"/>
      <c r="I2" s="181"/>
      <c r="J2" s="181"/>
      <c r="K2" s="181"/>
      <c r="L2" s="181"/>
      <c r="M2" s="181"/>
      <c r="N2" s="181"/>
      <c r="O2" s="182"/>
      <c r="P2" s="6" t="s">
        <v>18</v>
      </c>
    </row>
    <row r="3" spans="1:16" ht="21.75" customHeight="1" x14ac:dyDescent="0.2">
      <c r="A3" s="154"/>
      <c r="B3" s="185"/>
      <c r="C3" s="152"/>
      <c r="D3" s="152"/>
      <c r="E3" s="187"/>
      <c r="F3" s="7" t="s">
        <v>56</v>
      </c>
      <c r="G3" s="7" t="s">
        <v>21</v>
      </c>
      <c r="H3" s="92">
        <v>2025</v>
      </c>
      <c r="I3" s="192" t="s">
        <v>23</v>
      </c>
      <c r="J3" s="193"/>
      <c r="K3" s="193"/>
      <c r="L3" s="193"/>
      <c r="M3" s="194"/>
      <c r="N3" s="7" t="s">
        <v>96</v>
      </c>
      <c r="O3" s="7" t="s">
        <v>97</v>
      </c>
      <c r="P3" s="8"/>
    </row>
    <row r="4" spans="1:16" ht="14.1" customHeight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23">
        <v>6</v>
      </c>
      <c r="G4" s="64">
        <v>7</v>
      </c>
      <c r="H4" s="92"/>
      <c r="I4" s="192">
        <v>8</v>
      </c>
      <c r="J4" s="193"/>
      <c r="K4" s="193"/>
      <c r="L4" s="193"/>
      <c r="M4" s="194"/>
      <c r="N4" s="7">
        <v>9</v>
      </c>
      <c r="O4" s="7">
        <v>10</v>
      </c>
      <c r="P4" s="7">
        <v>11</v>
      </c>
    </row>
    <row r="5" spans="1:16" ht="24.75" customHeight="1" x14ac:dyDescent="0.2">
      <c r="A5" s="140">
        <v>1</v>
      </c>
      <c r="B5" s="142" t="s">
        <v>108</v>
      </c>
      <c r="C5" s="148" t="s">
        <v>98</v>
      </c>
      <c r="D5" s="2" t="s">
        <v>20</v>
      </c>
      <c r="E5" s="18">
        <f>E6+E7+E8+E9</f>
        <v>15000000</v>
      </c>
      <c r="F5" s="22">
        <f>F10</f>
        <v>15000000</v>
      </c>
      <c r="G5" s="63">
        <v>0</v>
      </c>
      <c r="H5" s="89">
        <v>0</v>
      </c>
      <c r="I5" s="173">
        <f>I6+I7+I8+I9</f>
        <v>0</v>
      </c>
      <c r="J5" s="174"/>
      <c r="K5" s="174"/>
      <c r="L5" s="174"/>
      <c r="M5" s="175"/>
      <c r="N5" s="18">
        <f>N6+N7+N8+N9</f>
        <v>0</v>
      </c>
      <c r="O5" s="18">
        <f>O6+O7+O8+O9</f>
        <v>0</v>
      </c>
      <c r="P5" s="151" t="s">
        <v>82</v>
      </c>
    </row>
    <row r="6" spans="1:16" ht="24.75" customHeight="1" x14ac:dyDescent="0.2">
      <c r="A6" s="176"/>
      <c r="B6" s="143"/>
      <c r="C6" s="149"/>
      <c r="D6" s="3" t="s">
        <v>15</v>
      </c>
      <c r="E6" s="17">
        <f>F6+G6+I6+N6+O6</f>
        <v>0</v>
      </c>
      <c r="F6" s="21">
        <v>0</v>
      </c>
      <c r="G6" s="62">
        <v>0</v>
      </c>
      <c r="H6" s="88">
        <v>0</v>
      </c>
      <c r="I6" s="158">
        <v>0</v>
      </c>
      <c r="J6" s="159"/>
      <c r="K6" s="159"/>
      <c r="L6" s="159"/>
      <c r="M6" s="160"/>
      <c r="N6" s="17">
        <v>0</v>
      </c>
      <c r="O6" s="17">
        <v>0</v>
      </c>
      <c r="P6" s="196"/>
    </row>
    <row r="7" spans="1:16" ht="24.75" customHeight="1" x14ac:dyDescent="0.2">
      <c r="A7" s="176"/>
      <c r="B7" s="143"/>
      <c r="C7" s="149"/>
      <c r="D7" s="3" t="s">
        <v>16</v>
      </c>
      <c r="E7" s="17">
        <f>F7+G7+I7+N7+O7</f>
        <v>0</v>
      </c>
      <c r="F7" s="21">
        <f>F12</f>
        <v>0</v>
      </c>
      <c r="G7" s="62">
        <v>0</v>
      </c>
      <c r="H7" s="88">
        <v>0</v>
      </c>
      <c r="I7" s="158">
        <v>0</v>
      </c>
      <c r="J7" s="159"/>
      <c r="K7" s="159"/>
      <c r="L7" s="159"/>
      <c r="M7" s="160"/>
      <c r="N7" s="17">
        <v>0</v>
      </c>
      <c r="O7" s="17">
        <v>0</v>
      </c>
      <c r="P7" s="196"/>
    </row>
    <row r="8" spans="1:16" ht="24.75" customHeight="1" x14ac:dyDescent="0.2">
      <c r="A8" s="176"/>
      <c r="B8" s="143"/>
      <c r="C8" s="149"/>
      <c r="D8" s="3" t="s">
        <v>7</v>
      </c>
      <c r="E8" s="17">
        <f>F8+G8+I8+N8+O8</f>
        <v>0</v>
      </c>
      <c r="F8" s="21">
        <f>F13</f>
        <v>0</v>
      </c>
      <c r="G8" s="62">
        <v>0</v>
      </c>
      <c r="H8" s="88">
        <v>0</v>
      </c>
      <c r="I8" s="158">
        <v>0</v>
      </c>
      <c r="J8" s="159"/>
      <c r="K8" s="159"/>
      <c r="L8" s="159"/>
      <c r="M8" s="160"/>
      <c r="N8" s="17">
        <v>0</v>
      </c>
      <c r="O8" s="17">
        <v>0</v>
      </c>
      <c r="P8" s="196"/>
    </row>
    <row r="9" spans="1:16" ht="24.75" customHeight="1" x14ac:dyDescent="0.2">
      <c r="A9" s="177"/>
      <c r="B9" s="144"/>
      <c r="C9" s="150"/>
      <c r="D9" s="4" t="s">
        <v>17</v>
      </c>
      <c r="E9" s="17">
        <f>F9+G9+I9+N9+O9</f>
        <v>15000000</v>
      </c>
      <c r="F9" s="21">
        <f>F14</f>
        <v>15000000</v>
      </c>
      <c r="G9" s="62">
        <v>0</v>
      </c>
      <c r="H9" s="88">
        <v>0</v>
      </c>
      <c r="I9" s="158">
        <f>I14</f>
        <v>0</v>
      </c>
      <c r="J9" s="159"/>
      <c r="K9" s="159"/>
      <c r="L9" s="159"/>
      <c r="M9" s="160"/>
      <c r="N9" s="17">
        <f>N14</f>
        <v>0</v>
      </c>
      <c r="O9" s="17">
        <f>O14</f>
        <v>0</v>
      </c>
      <c r="P9" s="152"/>
    </row>
    <row r="10" spans="1:16" ht="24.75" customHeight="1" x14ac:dyDescent="0.2">
      <c r="A10" s="169" t="s">
        <v>8</v>
      </c>
      <c r="B10" s="142" t="s">
        <v>109</v>
      </c>
      <c r="C10" s="148" t="s">
        <v>98</v>
      </c>
      <c r="D10" s="2" t="s">
        <v>20</v>
      </c>
      <c r="E10" s="18">
        <f>E11+E12+E13+E14</f>
        <v>15000000</v>
      </c>
      <c r="F10" s="22">
        <f>F14</f>
        <v>15000000</v>
      </c>
      <c r="G10" s="63">
        <v>0</v>
      </c>
      <c r="H10" s="89">
        <v>0</v>
      </c>
      <c r="I10" s="173">
        <f>I11+I12+I13+I14</f>
        <v>0</v>
      </c>
      <c r="J10" s="174"/>
      <c r="K10" s="174"/>
      <c r="L10" s="174"/>
      <c r="M10" s="175"/>
      <c r="N10" s="18">
        <f>N11+N12+N13+N14</f>
        <v>0</v>
      </c>
      <c r="O10" s="18">
        <f>O11+O12+O13+O14</f>
        <v>0</v>
      </c>
      <c r="P10" s="151" t="s">
        <v>82</v>
      </c>
    </row>
    <row r="11" spans="1:16" ht="24.75" customHeight="1" x14ac:dyDescent="0.2">
      <c r="A11" s="170"/>
      <c r="B11" s="143"/>
      <c r="C11" s="149"/>
      <c r="D11" s="3" t="s">
        <v>15</v>
      </c>
      <c r="E11" s="17">
        <f>F11+G11+I11+N11+O11</f>
        <v>0</v>
      </c>
      <c r="F11" s="21">
        <v>0</v>
      </c>
      <c r="G11" s="62">
        <v>0</v>
      </c>
      <c r="H11" s="88">
        <v>0</v>
      </c>
      <c r="I11" s="158">
        <v>0</v>
      </c>
      <c r="J11" s="159"/>
      <c r="K11" s="159"/>
      <c r="L11" s="159"/>
      <c r="M11" s="160"/>
      <c r="N11" s="17">
        <v>0</v>
      </c>
      <c r="O11" s="17">
        <v>0</v>
      </c>
      <c r="P11" s="196"/>
    </row>
    <row r="12" spans="1:16" ht="24.75" customHeight="1" x14ac:dyDescent="0.2">
      <c r="A12" s="170"/>
      <c r="B12" s="143"/>
      <c r="C12" s="149"/>
      <c r="D12" s="3" t="s">
        <v>25</v>
      </c>
      <c r="E12" s="17">
        <f>F12+G12+I12+N12+O12</f>
        <v>0</v>
      </c>
      <c r="F12" s="21">
        <v>0</v>
      </c>
      <c r="G12" s="62">
        <v>0</v>
      </c>
      <c r="H12" s="88">
        <v>0</v>
      </c>
      <c r="I12" s="158">
        <v>0</v>
      </c>
      <c r="J12" s="159"/>
      <c r="K12" s="159"/>
      <c r="L12" s="159"/>
      <c r="M12" s="160"/>
      <c r="N12" s="17">
        <v>0</v>
      </c>
      <c r="O12" s="17">
        <v>0</v>
      </c>
      <c r="P12" s="196"/>
    </row>
    <row r="13" spans="1:16" ht="24.75" customHeight="1" x14ac:dyDescent="0.2">
      <c r="A13" s="170"/>
      <c r="B13" s="143"/>
      <c r="C13" s="149"/>
      <c r="D13" s="59" t="s">
        <v>76</v>
      </c>
      <c r="E13" s="17">
        <f>F13+G13+I13+N13+O13</f>
        <v>0</v>
      </c>
      <c r="F13" s="21">
        <v>0</v>
      </c>
      <c r="G13" s="62">
        <v>0</v>
      </c>
      <c r="H13" s="88">
        <v>0</v>
      </c>
      <c r="I13" s="158">
        <v>0</v>
      </c>
      <c r="J13" s="159"/>
      <c r="K13" s="159"/>
      <c r="L13" s="159"/>
      <c r="M13" s="160"/>
      <c r="N13" s="17">
        <v>0</v>
      </c>
      <c r="O13" s="17">
        <v>0</v>
      </c>
      <c r="P13" s="196"/>
    </row>
    <row r="14" spans="1:16" ht="24.75" customHeight="1" x14ac:dyDescent="0.2">
      <c r="A14" s="170"/>
      <c r="B14" s="144"/>
      <c r="C14" s="150"/>
      <c r="D14" s="4" t="s">
        <v>17</v>
      </c>
      <c r="E14" s="17">
        <f>F14+G14+I14+N14+O14</f>
        <v>15000000</v>
      </c>
      <c r="F14" s="21">
        <v>15000000</v>
      </c>
      <c r="G14" s="62">
        <v>0</v>
      </c>
      <c r="H14" s="88">
        <v>0</v>
      </c>
      <c r="I14" s="158">
        <v>0</v>
      </c>
      <c r="J14" s="159"/>
      <c r="K14" s="159"/>
      <c r="L14" s="159"/>
      <c r="M14" s="160"/>
      <c r="N14" s="17">
        <v>0</v>
      </c>
      <c r="O14" s="17">
        <v>0</v>
      </c>
      <c r="P14" s="152"/>
    </row>
    <row r="15" spans="1:16" ht="17.100000000000001" customHeight="1" x14ac:dyDescent="0.2">
      <c r="A15" s="170"/>
      <c r="B15" s="142" t="s">
        <v>46</v>
      </c>
      <c r="C15" s="145" t="s">
        <v>14</v>
      </c>
      <c r="D15" s="148" t="s">
        <v>6</v>
      </c>
      <c r="E15" s="151" t="s">
        <v>54</v>
      </c>
      <c r="F15" s="140" t="s">
        <v>56</v>
      </c>
      <c r="G15" s="140" t="s">
        <v>21</v>
      </c>
      <c r="H15" s="90" t="s">
        <v>22</v>
      </c>
      <c r="I15" s="153" t="s">
        <v>95</v>
      </c>
      <c r="J15" s="189" t="s">
        <v>99</v>
      </c>
      <c r="K15" s="190"/>
      <c r="L15" s="190"/>
      <c r="M15" s="191"/>
      <c r="N15" s="203" t="s">
        <v>24</v>
      </c>
      <c r="O15" s="203" t="s">
        <v>97</v>
      </c>
      <c r="P15" s="200" t="s">
        <v>14</v>
      </c>
    </row>
    <row r="16" spans="1:16" ht="33.75" customHeight="1" x14ac:dyDescent="0.2">
      <c r="A16" s="170"/>
      <c r="B16" s="143"/>
      <c r="C16" s="146"/>
      <c r="D16" s="149"/>
      <c r="E16" s="152"/>
      <c r="F16" s="141"/>
      <c r="G16" s="141"/>
      <c r="H16" s="91"/>
      <c r="I16" s="188"/>
      <c r="J16" s="6" t="s">
        <v>57</v>
      </c>
      <c r="K16" s="6" t="s">
        <v>58</v>
      </c>
      <c r="L16" s="29" t="s">
        <v>59</v>
      </c>
      <c r="M16" s="29" t="s">
        <v>60</v>
      </c>
      <c r="N16" s="204"/>
      <c r="O16" s="204"/>
      <c r="P16" s="200"/>
    </row>
    <row r="17" spans="1:16" ht="37.5" customHeight="1" x14ac:dyDescent="0.2">
      <c r="A17" s="178"/>
      <c r="B17" s="144"/>
      <c r="C17" s="147"/>
      <c r="D17" s="150"/>
      <c r="E17" s="138">
        <f>F17+G17+H17</f>
        <v>1253.5999999999999</v>
      </c>
      <c r="F17" s="9">
        <v>445.6</v>
      </c>
      <c r="G17" s="138">
        <v>492</v>
      </c>
      <c r="H17" s="138">
        <v>316</v>
      </c>
      <c r="I17" s="137" t="s">
        <v>29</v>
      </c>
      <c r="J17" s="137" t="s">
        <v>29</v>
      </c>
      <c r="K17" s="137" t="s">
        <v>29</v>
      </c>
      <c r="L17" s="137" t="s">
        <v>29</v>
      </c>
      <c r="M17" s="137" t="s">
        <v>29</v>
      </c>
      <c r="N17" s="137" t="s">
        <v>29</v>
      </c>
      <c r="O17" s="137" t="s">
        <v>29</v>
      </c>
      <c r="P17" s="200"/>
    </row>
    <row r="18" spans="1:16" ht="23.25" customHeight="1" x14ac:dyDescent="0.2">
      <c r="A18" s="102"/>
      <c r="B18" s="142" t="s">
        <v>104</v>
      </c>
      <c r="C18" s="145" t="s">
        <v>14</v>
      </c>
      <c r="D18" s="148" t="s">
        <v>6</v>
      </c>
      <c r="E18" s="151" t="s">
        <v>54</v>
      </c>
      <c r="F18" s="140" t="s">
        <v>56</v>
      </c>
      <c r="G18" s="140" t="s">
        <v>21</v>
      </c>
      <c r="H18" s="104" t="s">
        <v>22</v>
      </c>
      <c r="I18" s="153" t="s">
        <v>95</v>
      </c>
      <c r="J18" s="189" t="s">
        <v>99</v>
      </c>
      <c r="K18" s="190"/>
      <c r="L18" s="190"/>
      <c r="M18" s="191"/>
      <c r="N18" s="203" t="s">
        <v>24</v>
      </c>
      <c r="O18" s="203" t="s">
        <v>97</v>
      </c>
      <c r="P18" s="200" t="s">
        <v>14</v>
      </c>
    </row>
    <row r="19" spans="1:16" ht="33" customHeight="1" x14ac:dyDescent="0.2">
      <c r="A19" s="102"/>
      <c r="B19" s="143"/>
      <c r="C19" s="146"/>
      <c r="D19" s="149"/>
      <c r="E19" s="152"/>
      <c r="F19" s="141"/>
      <c r="G19" s="141"/>
      <c r="H19" s="105"/>
      <c r="I19" s="188"/>
      <c r="J19" s="6" t="s">
        <v>57</v>
      </c>
      <c r="K19" s="6" t="s">
        <v>58</v>
      </c>
      <c r="L19" s="29" t="s">
        <v>59</v>
      </c>
      <c r="M19" s="29" t="s">
        <v>60</v>
      </c>
      <c r="N19" s="204"/>
      <c r="O19" s="204"/>
      <c r="P19" s="200"/>
    </row>
    <row r="20" spans="1:16" ht="37.5" customHeight="1" x14ac:dyDescent="0.2">
      <c r="A20" s="102"/>
      <c r="B20" s="144"/>
      <c r="C20" s="147"/>
      <c r="D20" s="150"/>
      <c r="E20" s="9">
        <f>+I20+N20+O20</f>
        <v>4750</v>
      </c>
      <c r="F20" s="9" t="s">
        <v>29</v>
      </c>
      <c r="G20" s="138" t="s">
        <v>29</v>
      </c>
      <c r="H20" s="138" t="s">
        <v>29</v>
      </c>
      <c r="I20" s="137">
        <v>1550</v>
      </c>
      <c r="J20" s="137">
        <v>390</v>
      </c>
      <c r="K20" s="137">
        <v>780</v>
      </c>
      <c r="L20" s="137">
        <v>1200</v>
      </c>
      <c r="M20" s="137">
        <v>1550</v>
      </c>
      <c r="N20" s="137">
        <v>1600</v>
      </c>
      <c r="O20" s="137">
        <v>1600</v>
      </c>
      <c r="P20" s="200"/>
    </row>
    <row r="21" spans="1:16" ht="24.75" customHeight="1" x14ac:dyDescent="0.2">
      <c r="A21" s="169" t="s">
        <v>10</v>
      </c>
      <c r="B21" s="142" t="s">
        <v>111</v>
      </c>
      <c r="C21" s="148" t="s">
        <v>98</v>
      </c>
      <c r="D21" s="2" t="s">
        <v>20</v>
      </c>
      <c r="E21" s="18">
        <v>0</v>
      </c>
      <c r="F21" s="22">
        <f>F25+F24+F23+F22</f>
        <v>0</v>
      </c>
      <c r="G21" s="63">
        <v>0</v>
      </c>
      <c r="H21" s="89">
        <v>0</v>
      </c>
      <c r="I21" s="173">
        <v>0</v>
      </c>
      <c r="J21" s="174"/>
      <c r="K21" s="174"/>
      <c r="L21" s="174"/>
      <c r="M21" s="175"/>
      <c r="N21" s="18">
        <v>0</v>
      </c>
      <c r="O21" s="18">
        <v>0</v>
      </c>
      <c r="P21" s="197" t="s">
        <v>19</v>
      </c>
    </row>
    <row r="22" spans="1:16" ht="24.75" customHeight="1" x14ac:dyDescent="0.2">
      <c r="A22" s="170"/>
      <c r="B22" s="143"/>
      <c r="C22" s="149"/>
      <c r="D22" s="3" t="s">
        <v>15</v>
      </c>
      <c r="E22" s="17">
        <v>0</v>
      </c>
      <c r="F22" s="21">
        <v>0</v>
      </c>
      <c r="G22" s="62">
        <v>0</v>
      </c>
      <c r="H22" s="88">
        <v>0</v>
      </c>
      <c r="I22" s="158">
        <v>0</v>
      </c>
      <c r="J22" s="159"/>
      <c r="K22" s="159"/>
      <c r="L22" s="159"/>
      <c r="M22" s="160"/>
      <c r="N22" s="17">
        <v>0</v>
      </c>
      <c r="O22" s="17">
        <v>0</v>
      </c>
      <c r="P22" s="198"/>
    </row>
    <row r="23" spans="1:16" ht="24.75" customHeight="1" x14ac:dyDescent="0.2">
      <c r="A23" s="170"/>
      <c r="B23" s="143"/>
      <c r="C23" s="149"/>
      <c r="D23" s="3" t="s">
        <v>25</v>
      </c>
      <c r="E23" s="17">
        <v>0</v>
      </c>
      <c r="F23" s="21">
        <v>0</v>
      </c>
      <c r="G23" s="62">
        <v>0</v>
      </c>
      <c r="H23" s="88">
        <v>0</v>
      </c>
      <c r="I23" s="158">
        <v>0</v>
      </c>
      <c r="J23" s="159"/>
      <c r="K23" s="159"/>
      <c r="L23" s="159"/>
      <c r="M23" s="160"/>
      <c r="N23" s="17">
        <v>0</v>
      </c>
      <c r="O23" s="17">
        <v>0</v>
      </c>
      <c r="P23" s="198"/>
    </row>
    <row r="24" spans="1:16" ht="24.75" customHeight="1" x14ac:dyDescent="0.2">
      <c r="A24" s="170"/>
      <c r="B24" s="143"/>
      <c r="C24" s="149"/>
      <c r="D24" s="59" t="s">
        <v>77</v>
      </c>
      <c r="E24" s="17">
        <v>0</v>
      </c>
      <c r="F24" s="21">
        <v>0</v>
      </c>
      <c r="G24" s="62">
        <v>0</v>
      </c>
      <c r="H24" s="88">
        <v>0</v>
      </c>
      <c r="I24" s="158">
        <v>0</v>
      </c>
      <c r="J24" s="159"/>
      <c r="K24" s="159"/>
      <c r="L24" s="159"/>
      <c r="M24" s="160"/>
      <c r="N24" s="17">
        <v>0</v>
      </c>
      <c r="O24" s="17">
        <v>0</v>
      </c>
      <c r="P24" s="198"/>
    </row>
    <row r="25" spans="1:16" ht="24.75" customHeight="1" x14ac:dyDescent="0.2">
      <c r="A25" s="170"/>
      <c r="B25" s="144"/>
      <c r="C25" s="150"/>
      <c r="D25" s="4" t="s">
        <v>17</v>
      </c>
      <c r="E25" s="17">
        <v>0</v>
      </c>
      <c r="F25" s="21">
        <v>0</v>
      </c>
      <c r="G25" s="62">
        <v>0</v>
      </c>
      <c r="H25" s="88">
        <v>0</v>
      </c>
      <c r="I25" s="158">
        <v>0</v>
      </c>
      <c r="J25" s="159"/>
      <c r="K25" s="159"/>
      <c r="L25" s="159"/>
      <c r="M25" s="160"/>
      <c r="N25" s="17">
        <v>0</v>
      </c>
      <c r="O25" s="17">
        <v>0</v>
      </c>
      <c r="P25" s="199"/>
    </row>
    <row r="26" spans="1:16" ht="15" customHeight="1" x14ac:dyDescent="0.2">
      <c r="A26" s="170"/>
      <c r="B26" s="142" t="s">
        <v>26</v>
      </c>
      <c r="C26" s="148" t="s">
        <v>14</v>
      </c>
      <c r="D26" s="148" t="s">
        <v>6</v>
      </c>
      <c r="E26" s="151" t="s">
        <v>54</v>
      </c>
      <c r="F26" s="140" t="s">
        <v>56</v>
      </c>
      <c r="G26" s="76" t="s">
        <v>21</v>
      </c>
      <c r="H26" s="90" t="s">
        <v>22</v>
      </c>
      <c r="I26" s="153" t="s">
        <v>95</v>
      </c>
      <c r="J26" s="155" t="s">
        <v>11</v>
      </c>
      <c r="K26" s="156"/>
      <c r="L26" s="156"/>
      <c r="M26" s="157"/>
      <c r="N26" s="140" t="s">
        <v>24</v>
      </c>
      <c r="O26" s="140" t="s">
        <v>97</v>
      </c>
      <c r="P26" s="200" t="s">
        <v>14</v>
      </c>
    </row>
    <row r="27" spans="1:16" ht="35.25" customHeight="1" x14ac:dyDescent="0.2">
      <c r="A27" s="170"/>
      <c r="B27" s="143"/>
      <c r="C27" s="149"/>
      <c r="D27" s="149"/>
      <c r="E27" s="152"/>
      <c r="F27" s="141"/>
      <c r="G27" s="87"/>
      <c r="H27" s="91"/>
      <c r="I27" s="154"/>
      <c r="J27" s="6" t="s">
        <v>57</v>
      </c>
      <c r="K27" s="6" t="s">
        <v>58</v>
      </c>
      <c r="L27" s="29" t="s">
        <v>59</v>
      </c>
      <c r="M27" s="29" t="s">
        <v>60</v>
      </c>
      <c r="N27" s="141"/>
      <c r="O27" s="141"/>
      <c r="P27" s="201"/>
    </row>
    <row r="28" spans="1:16" ht="24.75" customHeight="1" x14ac:dyDescent="0.2">
      <c r="A28" s="178"/>
      <c r="B28" s="144"/>
      <c r="C28" s="150"/>
      <c r="D28" s="150"/>
      <c r="E28" s="9">
        <f>F28+G28+H28+I28+N28+O28</f>
        <v>177</v>
      </c>
      <c r="F28" s="9">
        <v>29</v>
      </c>
      <c r="G28" s="9">
        <v>62</v>
      </c>
      <c r="H28" s="9">
        <v>22</v>
      </c>
      <c r="I28" s="9">
        <v>17</v>
      </c>
      <c r="J28" s="9">
        <v>15</v>
      </c>
      <c r="K28" s="9">
        <v>15</v>
      </c>
      <c r="L28" s="9">
        <v>16</v>
      </c>
      <c r="M28" s="9">
        <v>17</v>
      </c>
      <c r="N28" s="94">
        <v>25</v>
      </c>
      <c r="O28" s="94">
        <v>22</v>
      </c>
      <c r="P28" s="202"/>
    </row>
    <row r="29" spans="1:16" ht="22.5" customHeight="1" x14ac:dyDescent="0.2">
      <c r="A29" s="102"/>
      <c r="B29" s="142" t="s">
        <v>105</v>
      </c>
      <c r="C29" s="148" t="s">
        <v>14</v>
      </c>
      <c r="D29" s="195" t="s">
        <v>14</v>
      </c>
      <c r="E29" s="151" t="s">
        <v>54</v>
      </c>
      <c r="F29" s="140" t="s">
        <v>56</v>
      </c>
      <c r="G29" s="104" t="s">
        <v>21</v>
      </c>
      <c r="H29" s="104" t="s">
        <v>22</v>
      </c>
      <c r="I29" s="153" t="s">
        <v>95</v>
      </c>
      <c r="J29" s="155" t="s">
        <v>11</v>
      </c>
      <c r="K29" s="156"/>
      <c r="L29" s="156"/>
      <c r="M29" s="157"/>
      <c r="N29" s="140" t="s">
        <v>24</v>
      </c>
      <c r="O29" s="140" t="s">
        <v>97</v>
      </c>
      <c r="P29" s="200" t="s">
        <v>14</v>
      </c>
    </row>
    <row r="30" spans="1:16" ht="33" customHeight="1" x14ac:dyDescent="0.2">
      <c r="A30" s="102"/>
      <c r="B30" s="143"/>
      <c r="C30" s="149"/>
      <c r="D30" s="149"/>
      <c r="E30" s="152"/>
      <c r="F30" s="141"/>
      <c r="G30" s="105"/>
      <c r="H30" s="105"/>
      <c r="I30" s="154"/>
      <c r="J30" s="6" t="s">
        <v>57</v>
      </c>
      <c r="K30" s="6" t="s">
        <v>58</v>
      </c>
      <c r="L30" s="29" t="s">
        <v>59</v>
      </c>
      <c r="M30" s="29" t="s">
        <v>60</v>
      </c>
      <c r="N30" s="141"/>
      <c r="O30" s="141"/>
      <c r="P30" s="201"/>
    </row>
    <row r="31" spans="1:16" ht="24" customHeight="1" x14ac:dyDescent="0.2">
      <c r="A31" s="102"/>
      <c r="B31" s="144"/>
      <c r="C31" s="150"/>
      <c r="D31" s="150"/>
      <c r="E31" s="9">
        <f>I31+N31+O31</f>
        <v>0</v>
      </c>
      <c r="F31" s="9" t="s">
        <v>29</v>
      </c>
      <c r="G31" s="9" t="s">
        <v>29</v>
      </c>
      <c r="H31" s="9" t="s">
        <v>29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113">
        <v>0</v>
      </c>
      <c r="O31" s="113">
        <v>0</v>
      </c>
      <c r="P31" s="202"/>
    </row>
    <row r="32" spans="1:16" ht="24.75" customHeight="1" x14ac:dyDescent="0.2">
      <c r="A32" s="140">
        <v>2</v>
      </c>
      <c r="B32" s="142" t="s">
        <v>110</v>
      </c>
      <c r="C32" s="148" t="s">
        <v>94</v>
      </c>
      <c r="D32" s="11" t="s">
        <v>20</v>
      </c>
      <c r="E32" s="18">
        <f>E33+E34+E35+E36</f>
        <v>996</v>
      </c>
      <c r="F32" s="22">
        <f>F37</f>
        <v>996</v>
      </c>
      <c r="G32" s="63">
        <v>0</v>
      </c>
      <c r="H32" s="89">
        <v>0</v>
      </c>
      <c r="I32" s="173">
        <f>I33+I34+I35+I36</f>
        <v>0</v>
      </c>
      <c r="J32" s="174"/>
      <c r="K32" s="174"/>
      <c r="L32" s="174"/>
      <c r="M32" s="175"/>
      <c r="N32" s="18">
        <f>N33+N34+N35+N36</f>
        <v>0</v>
      </c>
      <c r="O32" s="18">
        <f>O33+O34+O35+O36</f>
        <v>0</v>
      </c>
      <c r="P32" s="197" t="s">
        <v>82</v>
      </c>
    </row>
    <row r="33" spans="1:18" ht="24.75" customHeight="1" x14ac:dyDescent="0.2">
      <c r="A33" s="176"/>
      <c r="B33" s="171"/>
      <c r="C33" s="149"/>
      <c r="D33" s="3" t="s">
        <v>15</v>
      </c>
      <c r="E33" s="17">
        <f>F33+G33+I33+N33+O33</f>
        <v>0</v>
      </c>
      <c r="F33" s="21">
        <f>F38</f>
        <v>0</v>
      </c>
      <c r="G33" s="62">
        <v>0</v>
      </c>
      <c r="H33" s="88">
        <v>0</v>
      </c>
      <c r="I33" s="158">
        <v>0</v>
      </c>
      <c r="J33" s="159"/>
      <c r="K33" s="159"/>
      <c r="L33" s="159"/>
      <c r="M33" s="160"/>
      <c r="N33" s="17">
        <v>0</v>
      </c>
      <c r="O33" s="17">
        <v>0</v>
      </c>
      <c r="P33" s="198"/>
    </row>
    <row r="34" spans="1:18" ht="24.75" customHeight="1" x14ac:dyDescent="0.2">
      <c r="A34" s="176"/>
      <c r="B34" s="171"/>
      <c r="C34" s="149"/>
      <c r="D34" s="3" t="s">
        <v>78</v>
      </c>
      <c r="E34" s="17">
        <f>F34+G34+I34+N34+O34</f>
        <v>996</v>
      </c>
      <c r="F34" s="21">
        <f>F39</f>
        <v>996</v>
      </c>
      <c r="G34" s="62">
        <v>0</v>
      </c>
      <c r="H34" s="88">
        <v>0</v>
      </c>
      <c r="I34" s="158">
        <v>0</v>
      </c>
      <c r="J34" s="159"/>
      <c r="K34" s="159"/>
      <c r="L34" s="159"/>
      <c r="M34" s="160"/>
      <c r="N34" s="17">
        <v>0</v>
      </c>
      <c r="O34" s="17">
        <v>0</v>
      </c>
      <c r="P34" s="198"/>
    </row>
    <row r="35" spans="1:18" ht="24.75" customHeight="1" x14ac:dyDescent="0.2">
      <c r="A35" s="176"/>
      <c r="B35" s="171"/>
      <c r="C35" s="149"/>
      <c r="D35" s="59" t="s">
        <v>76</v>
      </c>
      <c r="E35" s="17">
        <f>F35++G35+I35+N35+O35</f>
        <v>0</v>
      </c>
      <c r="F35" s="21">
        <f>F40</f>
        <v>0</v>
      </c>
      <c r="G35" s="62">
        <v>0</v>
      </c>
      <c r="H35" s="88">
        <v>0</v>
      </c>
      <c r="I35" s="158">
        <f>I40</f>
        <v>0</v>
      </c>
      <c r="J35" s="159"/>
      <c r="K35" s="159"/>
      <c r="L35" s="159"/>
      <c r="M35" s="160"/>
      <c r="N35" s="17">
        <f>N40</f>
        <v>0</v>
      </c>
      <c r="O35" s="17">
        <f>O40</f>
        <v>0</v>
      </c>
      <c r="P35" s="198"/>
    </row>
    <row r="36" spans="1:18" ht="24.75" customHeight="1" x14ac:dyDescent="0.2">
      <c r="A36" s="176"/>
      <c r="B36" s="171"/>
      <c r="C36" s="149"/>
      <c r="D36" s="4" t="s">
        <v>17</v>
      </c>
      <c r="E36" s="17">
        <f>F36+G36+I36+N36+O36</f>
        <v>0</v>
      </c>
      <c r="F36" s="21">
        <f>F41</f>
        <v>0</v>
      </c>
      <c r="G36" s="62">
        <v>0</v>
      </c>
      <c r="H36" s="88">
        <v>0</v>
      </c>
      <c r="I36" s="158">
        <v>0</v>
      </c>
      <c r="J36" s="159"/>
      <c r="K36" s="159"/>
      <c r="L36" s="159"/>
      <c r="M36" s="160"/>
      <c r="N36" s="17">
        <v>0</v>
      </c>
      <c r="O36" s="17">
        <v>0</v>
      </c>
      <c r="P36" s="199"/>
    </row>
    <row r="37" spans="1:18" ht="24.75" customHeight="1" x14ac:dyDescent="0.2">
      <c r="A37" s="169" t="s">
        <v>12</v>
      </c>
      <c r="B37" s="142" t="s">
        <v>45</v>
      </c>
      <c r="C37" s="148" t="s">
        <v>94</v>
      </c>
      <c r="D37" s="2" t="s">
        <v>20</v>
      </c>
      <c r="E37" s="66">
        <f>E38+E39+E40+E41</f>
        <v>0</v>
      </c>
      <c r="F37" s="22">
        <f>F41+F40+F39+F38</f>
        <v>996</v>
      </c>
      <c r="G37" s="63">
        <v>0</v>
      </c>
      <c r="H37" s="89">
        <v>0</v>
      </c>
      <c r="I37" s="173">
        <f>I38+I39+I40+I41</f>
        <v>0</v>
      </c>
      <c r="J37" s="174"/>
      <c r="K37" s="174"/>
      <c r="L37" s="174"/>
      <c r="M37" s="175"/>
      <c r="N37" s="18">
        <f>N38+N39+N40+N41</f>
        <v>0</v>
      </c>
      <c r="O37" s="18">
        <f>O38+O39+O40+O41</f>
        <v>0</v>
      </c>
      <c r="P37" s="197" t="s">
        <v>83</v>
      </c>
    </row>
    <row r="38" spans="1:18" ht="24.75" customHeight="1" x14ac:dyDescent="0.2">
      <c r="A38" s="170"/>
      <c r="B38" s="171"/>
      <c r="C38" s="149"/>
      <c r="D38" s="3" t="s">
        <v>15</v>
      </c>
      <c r="E38" s="17">
        <v>0</v>
      </c>
      <c r="F38" s="21">
        <v>0</v>
      </c>
      <c r="G38" s="62">
        <v>0</v>
      </c>
      <c r="H38" s="88">
        <v>0</v>
      </c>
      <c r="I38" s="158">
        <v>0</v>
      </c>
      <c r="J38" s="159"/>
      <c r="K38" s="159"/>
      <c r="L38" s="159"/>
      <c r="M38" s="160"/>
      <c r="N38" s="17">
        <v>0</v>
      </c>
      <c r="O38" s="17">
        <v>0</v>
      </c>
      <c r="P38" s="198"/>
    </row>
    <row r="39" spans="1:18" ht="24.75" customHeight="1" x14ac:dyDescent="0.2">
      <c r="A39" s="170"/>
      <c r="B39" s="171"/>
      <c r="C39" s="149"/>
      <c r="D39" s="3" t="s">
        <v>78</v>
      </c>
      <c r="E39" s="17">
        <v>0</v>
      </c>
      <c r="F39" s="21">
        <v>996</v>
      </c>
      <c r="G39" s="62">
        <v>0</v>
      </c>
      <c r="H39" s="88">
        <v>0</v>
      </c>
      <c r="I39" s="158">
        <v>0</v>
      </c>
      <c r="J39" s="159"/>
      <c r="K39" s="159"/>
      <c r="L39" s="159"/>
      <c r="M39" s="160"/>
      <c r="N39" s="17">
        <v>0</v>
      </c>
      <c r="O39" s="17">
        <v>0</v>
      </c>
      <c r="P39" s="198"/>
    </row>
    <row r="40" spans="1:18" ht="24.75" customHeight="1" x14ac:dyDescent="0.2">
      <c r="A40" s="170"/>
      <c r="B40" s="171"/>
      <c r="C40" s="149"/>
      <c r="D40" s="59" t="s">
        <v>76</v>
      </c>
      <c r="E40" s="17">
        <f>F40+G40+I40+N40+O40</f>
        <v>0</v>
      </c>
      <c r="F40" s="21">
        <v>0</v>
      </c>
      <c r="G40" s="62">
        <v>0</v>
      </c>
      <c r="H40" s="88">
        <v>0</v>
      </c>
      <c r="I40" s="158">
        <v>0</v>
      </c>
      <c r="J40" s="159"/>
      <c r="K40" s="159"/>
      <c r="L40" s="159"/>
      <c r="M40" s="160"/>
      <c r="N40" s="17">
        <v>0</v>
      </c>
      <c r="O40" s="17">
        <v>0</v>
      </c>
      <c r="P40" s="198"/>
      <c r="R40" s="1"/>
    </row>
    <row r="41" spans="1:18" ht="81.75" customHeight="1" x14ac:dyDescent="0.2">
      <c r="A41" s="170"/>
      <c r="B41" s="172"/>
      <c r="C41" s="150"/>
      <c r="D41" s="4" t="s">
        <v>17</v>
      </c>
      <c r="E41" s="17">
        <f>F41+G41+I41+N41+O41</f>
        <v>0</v>
      </c>
      <c r="F41" s="21">
        <v>0</v>
      </c>
      <c r="G41" s="62">
        <v>0</v>
      </c>
      <c r="H41" s="88">
        <v>0</v>
      </c>
      <c r="I41" s="158">
        <v>0</v>
      </c>
      <c r="J41" s="159"/>
      <c r="K41" s="159"/>
      <c r="L41" s="159"/>
      <c r="M41" s="160"/>
      <c r="N41" s="17">
        <v>0</v>
      </c>
      <c r="O41" s="17">
        <v>0</v>
      </c>
      <c r="P41" s="199"/>
    </row>
    <row r="42" spans="1:18" ht="18.75" customHeight="1" x14ac:dyDescent="0.2">
      <c r="A42" s="170"/>
      <c r="B42" s="142" t="s">
        <v>41</v>
      </c>
      <c r="C42" s="148" t="s">
        <v>14</v>
      </c>
      <c r="D42" s="148" t="s">
        <v>6</v>
      </c>
      <c r="E42" s="151" t="s">
        <v>54</v>
      </c>
      <c r="F42" s="140" t="s">
        <v>56</v>
      </c>
      <c r="G42" s="140" t="s">
        <v>21</v>
      </c>
      <c r="H42" s="90" t="s">
        <v>22</v>
      </c>
      <c r="I42" s="153" t="s">
        <v>95</v>
      </c>
      <c r="J42" s="155" t="s">
        <v>11</v>
      </c>
      <c r="K42" s="156"/>
      <c r="L42" s="156"/>
      <c r="M42" s="157"/>
      <c r="N42" s="211" t="s">
        <v>24</v>
      </c>
      <c r="O42" s="211" t="s">
        <v>97</v>
      </c>
      <c r="P42" s="148" t="s">
        <v>14</v>
      </c>
    </row>
    <row r="43" spans="1:18" ht="35.25" customHeight="1" x14ac:dyDescent="0.2">
      <c r="A43" s="170"/>
      <c r="B43" s="143"/>
      <c r="C43" s="149"/>
      <c r="D43" s="149"/>
      <c r="E43" s="152"/>
      <c r="F43" s="141"/>
      <c r="G43" s="141"/>
      <c r="H43" s="91"/>
      <c r="I43" s="154"/>
      <c r="J43" s="6" t="s">
        <v>57</v>
      </c>
      <c r="K43" s="6" t="s">
        <v>58</v>
      </c>
      <c r="L43" s="29" t="s">
        <v>59</v>
      </c>
      <c r="M43" s="29" t="s">
        <v>60</v>
      </c>
      <c r="N43" s="141"/>
      <c r="O43" s="141"/>
      <c r="P43" s="149"/>
    </row>
    <row r="44" spans="1:18" ht="94.5" customHeight="1" x14ac:dyDescent="0.2">
      <c r="A44" s="178"/>
      <c r="B44" s="144"/>
      <c r="C44" s="150"/>
      <c r="D44" s="150"/>
      <c r="E44" s="9">
        <f>F44</f>
        <v>700</v>
      </c>
      <c r="F44" s="9">
        <v>700</v>
      </c>
      <c r="G44" s="9" t="s">
        <v>29</v>
      </c>
      <c r="H44" s="9" t="s">
        <v>29</v>
      </c>
      <c r="I44" s="9" t="s">
        <v>29</v>
      </c>
      <c r="J44" s="9" t="s">
        <v>29</v>
      </c>
      <c r="K44" s="9" t="s">
        <v>29</v>
      </c>
      <c r="L44" s="9" t="s">
        <v>29</v>
      </c>
      <c r="M44" s="9" t="s">
        <v>29</v>
      </c>
      <c r="N44" s="9" t="s">
        <v>29</v>
      </c>
      <c r="O44" s="9" t="s">
        <v>29</v>
      </c>
      <c r="P44" s="150"/>
    </row>
    <row r="45" spans="1:18" ht="24.75" customHeight="1" x14ac:dyDescent="0.2">
      <c r="A45" s="205"/>
      <c r="B45" s="163" t="s">
        <v>13</v>
      </c>
      <c r="C45" s="164"/>
      <c r="D45" s="2" t="s">
        <v>20</v>
      </c>
      <c r="E45" s="18">
        <f>E46+E47+E48+E49</f>
        <v>15000996</v>
      </c>
      <c r="F45" s="22">
        <f>F46+F47+F48+F49</f>
        <v>15000996</v>
      </c>
      <c r="G45" s="63">
        <v>0</v>
      </c>
      <c r="H45" s="89">
        <v>0</v>
      </c>
      <c r="I45" s="173">
        <f>I46+I47+I48+I49</f>
        <v>0</v>
      </c>
      <c r="J45" s="174"/>
      <c r="K45" s="174"/>
      <c r="L45" s="174"/>
      <c r="M45" s="175"/>
      <c r="N45" s="18">
        <f>N46+N47+N48+N49</f>
        <v>0</v>
      </c>
      <c r="O45" s="18">
        <f>O46+O47+O48+O49</f>
        <v>0</v>
      </c>
      <c r="P45" s="148" t="s">
        <v>6</v>
      </c>
    </row>
    <row r="46" spans="1:18" ht="24.75" customHeight="1" x14ac:dyDescent="0.2">
      <c r="A46" s="206"/>
      <c r="B46" s="165"/>
      <c r="C46" s="166"/>
      <c r="D46" s="2" t="s">
        <v>15</v>
      </c>
      <c r="E46" s="18">
        <f>F46+G46+I46+N46+O46</f>
        <v>0</v>
      </c>
      <c r="F46" s="22">
        <f>F33+F6</f>
        <v>0</v>
      </c>
      <c r="G46" s="63">
        <v>0</v>
      </c>
      <c r="H46" s="89">
        <v>0</v>
      </c>
      <c r="I46" s="173">
        <v>0</v>
      </c>
      <c r="J46" s="159"/>
      <c r="K46" s="159"/>
      <c r="L46" s="159"/>
      <c r="M46" s="160"/>
      <c r="N46" s="18">
        <v>0</v>
      </c>
      <c r="O46" s="18">
        <v>0</v>
      </c>
      <c r="P46" s="149"/>
    </row>
    <row r="47" spans="1:18" ht="24.75" customHeight="1" x14ac:dyDescent="0.2">
      <c r="A47" s="206"/>
      <c r="B47" s="165"/>
      <c r="C47" s="166"/>
      <c r="D47" s="2" t="s">
        <v>25</v>
      </c>
      <c r="E47" s="18">
        <f>F47+G47+I47+N47+O47</f>
        <v>996</v>
      </c>
      <c r="F47" s="22">
        <f>F34+F7</f>
        <v>996</v>
      </c>
      <c r="G47" s="63">
        <v>0</v>
      </c>
      <c r="H47" s="89">
        <v>0</v>
      </c>
      <c r="I47" s="173">
        <v>0</v>
      </c>
      <c r="J47" s="159"/>
      <c r="K47" s="159"/>
      <c r="L47" s="159"/>
      <c r="M47" s="160"/>
      <c r="N47" s="18">
        <v>0</v>
      </c>
      <c r="O47" s="18">
        <v>0</v>
      </c>
      <c r="P47" s="149"/>
    </row>
    <row r="48" spans="1:18" ht="32.25" customHeight="1" x14ac:dyDescent="0.2">
      <c r="A48" s="206"/>
      <c r="B48" s="165"/>
      <c r="C48" s="166"/>
      <c r="D48" s="2" t="s">
        <v>76</v>
      </c>
      <c r="E48" s="19">
        <f>F48+G48+I48+N48+O48</f>
        <v>0</v>
      </c>
      <c r="F48" s="24">
        <f>F35+F8</f>
        <v>0</v>
      </c>
      <c r="G48" s="65">
        <v>0</v>
      </c>
      <c r="H48" s="93">
        <v>0</v>
      </c>
      <c r="I48" s="208">
        <f>I35+I8</f>
        <v>0</v>
      </c>
      <c r="J48" s="209"/>
      <c r="K48" s="209"/>
      <c r="L48" s="209"/>
      <c r="M48" s="210"/>
      <c r="N48" s="19">
        <f>N35+N8</f>
        <v>0</v>
      </c>
      <c r="O48" s="19">
        <f>O35+O8</f>
        <v>0</v>
      </c>
      <c r="P48" s="149"/>
    </row>
    <row r="49" spans="1:16" ht="24.75" customHeight="1" x14ac:dyDescent="0.2">
      <c r="A49" s="207"/>
      <c r="B49" s="167"/>
      <c r="C49" s="168"/>
      <c r="D49" s="5" t="s">
        <v>17</v>
      </c>
      <c r="E49" s="19">
        <f>F49+G49+I49+N49+O49</f>
        <v>15000000</v>
      </c>
      <c r="F49" s="24">
        <f>F36+F9</f>
        <v>15000000</v>
      </c>
      <c r="G49" s="65">
        <v>0</v>
      </c>
      <c r="H49" s="93">
        <v>0</v>
      </c>
      <c r="I49" s="208">
        <f>I36+I9</f>
        <v>0</v>
      </c>
      <c r="J49" s="209"/>
      <c r="K49" s="209"/>
      <c r="L49" s="209"/>
      <c r="M49" s="210"/>
      <c r="N49" s="19">
        <f>N36+N9</f>
        <v>0</v>
      </c>
      <c r="O49" s="19">
        <f>O36+O9</f>
        <v>0</v>
      </c>
      <c r="P49" s="150"/>
    </row>
  </sheetData>
  <mergeCells count="116">
    <mergeCell ref="A45:A49"/>
    <mergeCell ref="I45:M45"/>
    <mergeCell ref="P45:P49"/>
    <mergeCell ref="I48:M48"/>
    <mergeCell ref="I49:M49"/>
    <mergeCell ref="I47:M47"/>
    <mergeCell ref="I46:M46"/>
    <mergeCell ref="N42:N43"/>
    <mergeCell ref="O42:O43"/>
    <mergeCell ref="A32:A36"/>
    <mergeCell ref="P5:P9"/>
    <mergeCell ref="P21:P25"/>
    <mergeCell ref="P10:P14"/>
    <mergeCell ref="P42:P44"/>
    <mergeCell ref="P26:P28"/>
    <mergeCell ref="P37:P41"/>
    <mergeCell ref="P32:P36"/>
    <mergeCell ref="N15:N16"/>
    <mergeCell ref="O15:O16"/>
    <mergeCell ref="P15:P17"/>
    <mergeCell ref="N26:N27"/>
    <mergeCell ref="N18:N19"/>
    <mergeCell ref="O18:O19"/>
    <mergeCell ref="P18:P20"/>
    <mergeCell ref="P29:P31"/>
    <mergeCell ref="A42:A44"/>
    <mergeCell ref="B42:B44"/>
    <mergeCell ref="C42:C44"/>
    <mergeCell ref="D42:D44"/>
    <mergeCell ref="E42:E43"/>
    <mergeCell ref="I42:I43"/>
    <mergeCell ref="J42:M42"/>
    <mergeCell ref="G42:G43"/>
    <mergeCell ref="I41:M41"/>
    <mergeCell ref="I6:M6"/>
    <mergeCell ref="I7:M7"/>
    <mergeCell ref="I8:M8"/>
    <mergeCell ref="I10:M10"/>
    <mergeCell ref="B32:B36"/>
    <mergeCell ref="C32:C36"/>
    <mergeCell ref="I32:M32"/>
    <mergeCell ref="I33:M33"/>
    <mergeCell ref="I34:M34"/>
    <mergeCell ref="I35:M35"/>
    <mergeCell ref="I38:M38"/>
    <mergeCell ref="I39:M39"/>
    <mergeCell ref="G18:G19"/>
    <mergeCell ref="I18:I19"/>
    <mergeCell ref="J18:M18"/>
    <mergeCell ref="B29:B31"/>
    <mergeCell ref="C29:C31"/>
    <mergeCell ref="D29:D31"/>
    <mergeCell ref="E29:E30"/>
    <mergeCell ref="F29:F30"/>
    <mergeCell ref="I29:I30"/>
    <mergeCell ref="J29:M29"/>
    <mergeCell ref="A10:A17"/>
    <mergeCell ref="B10:B14"/>
    <mergeCell ref="C10:C14"/>
    <mergeCell ref="B15:B17"/>
    <mergeCell ref="C15:C17"/>
    <mergeCell ref="D15:D17"/>
    <mergeCell ref="F2:O2"/>
    <mergeCell ref="A2:A3"/>
    <mergeCell ref="B2:B3"/>
    <mergeCell ref="C2:C3"/>
    <mergeCell ref="D2:D3"/>
    <mergeCell ref="E2:E3"/>
    <mergeCell ref="E15:E16"/>
    <mergeCell ref="I14:M14"/>
    <mergeCell ref="I15:I16"/>
    <mergeCell ref="J15:M15"/>
    <mergeCell ref="F15:F16"/>
    <mergeCell ref="G15:G16"/>
    <mergeCell ref="I3:M3"/>
    <mergeCell ref="I13:M13"/>
    <mergeCell ref="I11:M11"/>
    <mergeCell ref="I12:M12"/>
    <mergeCell ref="I4:M4"/>
    <mergeCell ref="I9:M9"/>
    <mergeCell ref="A1:O1"/>
    <mergeCell ref="B45:C49"/>
    <mergeCell ref="I36:M36"/>
    <mergeCell ref="A37:A41"/>
    <mergeCell ref="B37:B41"/>
    <mergeCell ref="C37:C41"/>
    <mergeCell ref="I37:M37"/>
    <mergeCell ref="I40:M40"/>
    <mergeCell ref="A5:A9"/>
    <mergeCell ref="B5:B9"/>
    <mergeCell ref="C5:C9"/>
    <mergeCell ref="I5:M5"/>
    <mergeCell ref="I25:M25"/>
    <mergeCell ref="O26:O27"/>
    <mergeCell ref="A21:A28"/>
    <mergeCell ref="B21:B25"/>
    <mergeCell ref="C21:C25"/>
    <mergeCell ref="I21:M21"/>
    <mergeCell ref="F26:F27"/>
    <mergeCell ref="F42:F43"/>
    <mergeCell ref="B26:B28"/>
    <mergeCell ref="C26:C28"/>
    <mergeCell ref="D26:D28"/>
    <mergeCell ref="E26:E27"/>
    <mergeCell ref="N29:N30"/>
    <mergeCell ref="O29:O30"/>
    <mergeCell ref="B18:B20"/>
    <mergeCell ref="C18:C20"/>
    <mergeCell ref="D18:D20"/>
    <mergeCell ref="E18:E19"/>
    <mergeCell ref="F18:F19"/>
    <mergeCell ref="I26:I27"/>
    <mergeCell ref="J26:M26"/>
    <mergeCell ref="I24:M24"/>
    <mergeCell ref="I22:M22"/>
    <mergeCell ref="I23:M23"/>
  </mergeCells>
  <pageMargins left="0.11811023622047245" right="0.11811023622047245" top="0.11811023622047245" bottom="0.11811023622047245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WhiteSpace="0" view="pageBreakPreview" zoomScale="120" zoomScaleNormal="100" zoomScaleSheetLayoutView="120" zoomScalePageLayoutView="98" workbookViewId="0">
      <selection activeCell="B21" sqref="B21:B22"/>
    </sheetView>
  </sheetViews>
  <sheetFormatPr defaultRowHeight="12.75" x14ac:dyDescent="0.2"/>
  <cols>
    <col min="1" max="1" width="7.33203125" customWidth="1"/>
    <col min="2" max="2" width="38.5" customWidth="1"/>
    <col min="3" max="3" width="11.6640625" customWidth="1"/>
    <col min="4" max="4" width="23.83203125" customWidth="1"/>
    <col min="5" max="8" width="11.33203125" customWidth="1"/>
    <col min="9" max="9" width="6.6640625" customWidth="1"/>
    <col min="10" max="10" width="6.83203125" customWidth="1"/>
    <col min="11" max="11" width="5.83203125" customWidth="1"/>
    <col min="12" max="12" width="6.83203125" customWidth="1"/>
    <col min="13" max="13" width="5.83203125" customWidth="1"/>
    <col min="14" max="14" width="11.83203125" customWidth="1"/>
    <col min="15" max="15" width="11.33203125" customWidth="1"/>
    <col min="16" max="16" width="21" customWidth="1"/>
    <col min="17" max="17" width="12.1640625" customWidth="1"/>
    <col min="18" max="18" width="10.6640625" bestFit="1" customWidth="1"/>
  </cols>
  <sheetData>
    <row r="1" spans="1:18" ht="48.75" customHeight="1" x14ac:dyDescent="0.2">
      <c r="A1" s="161" t="s">
        <v>35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2" t="s">
        <v>55</v>
      </c>
      <c r="Q1" s="14"/>
    </row>
    <row r="2" spans="1:18" ht="48" customHeight="1" x14ac:dyDescent="0.2">
      <c r="A2" s="183" t="s">
        <v>0</v>
      </c>
      <c r="B2" s="215" t="s">
        <v>52</v>
      </c>
      <c r="C2" s="151" t="s">
        <v>2</v>
      </c>
      <c r="D2" s="183" t="s">
        <v>3</v>
      </c>
      <c r="E2" s="216" t="s">
        <v>4</v>
      </c>
      <c r="F2" s="218" t="s">
        <v>5</v>
      </c>
      <c r="G2" s="219"/>
      <c r="H2" s="219"/>
      <c r="I2" s="220"/>
      <c r="J2" s="220"/>
      <c r="K2" s="220"/>
      <c r="L2" s="220"/>
      <c r="M2" s="220"/>
      <c r="N2" s="220"/>
      <c r="O2" s="164"/>
      <c r="P2" s="6" t="s">
        <v>53</v>
      </c>
      <c r="Q2" s="14"/>
    </row>
    <row r="3" spans="1:18" ht="21.75" customHeight="1" x14ac:dyDescent="0.2">
      <c r="A3" s="154"/>
      <c r="B3" s="185"/>
      <c r="C3" s="152"/>
      <c r="D3" s="154"/>
      <c r="E3" s="217"/>
      <c r="F3" s="7" t="s">
        <v>56</v>
      </c>
      <c r="G3" s="7" t="s">
        <v>21</v>
      </c>
      <c r="H3" s="92">
        <v>2025</v>
      </c>
      <c r="I3" s="192" t="s">
        <v>23</v>
      </c>
      <c r="J3" s="193"/>
      <c r="K3" s="193"/>
      <c r="L3" s="193"/>
      <c r="M3" s="194"/>
      <c r="N3" s="7" t="s">
        <v>96</v>
      </c>
      <c r="O3" s="7" t="s">
        <v>97</v>
      </c>
      <c r="P3" s="8"/>
      <c r="Q3" s="14"/>
    </row>
    <row r="4" spans="1:18" ht="12.75" customHeight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53">
        <v>6</v>
      </c>
      <c r="G4" s="70">
        <v>7</v>
      </c>
      <c r="H4" s="92">
        <v>8</v>
      </c>
      <c r="I4" s="192">
        <v>9</v>
      </c>
      <c r="J4" s="193"/>
      <c r="K4" s="193"/>
      <c r="L4" s="193"/>
      <c r="M4" s="194"/>
      <c r="N4" s="7">
        <v>10</v>
      </c>
      <c r="O4" s="7">
        <v>11</v>
      </c>
      <c r="P4" s="7">
        <v>12</v>
      </c>
      <c r="Q4" s="14"/>
    </row>
    <row r="5" spans="1:18" ht="24.75" customHeight="1" x14ac:dyDescent="0.2">
      <c r="A5" s="140">
        <v>1</v>
      </c>
      <c r="B5" s="142" t="s">
        <v>42</v>
      </c>
      <c r="C5" s="148" t="s">
        <v>98</v>
      </c>
      <c r="D5" s="2" t="s">
        <v>20</v>
      </c>
      <c r="E5" s="18">
        <f>E6+E7+E8+E9</f>
        <v>882878.58000000007</v>
      </c>
      <c r="F5" s="52">
        <f>F6+F7+F8+F9</f>
        <v>56025.520000000004</v>
      </c>
      <c r="G5" s="69">
        <f>G6+G7+G8+G9</f>
        <v>131953.29999999999</v>
      </c>
      <c r="H5" s="89">
        <f>H6+H7+H8+H9</f>
        <v>106068.39</v>
      </c>
      <c r="I5" s="173">
        <f>I6+I7+I8+I9</f>
        <v>181514.57</v>
      </c>
      <c r="J5" s="174"/>
      <c r="K5" s="174"/>
      <c r="L5" s="174"/>
      <c r="M5" s="175"/>
      <c r="N5" s="124">
        <f>N6+N7+N8+N9</f>
        <v>204782.40000000002</v>
      </c>
      <c r="O5" s="124">
        <f>O6+O7+O8+O9</f>
        <v>202534.40000000002</v>
      </c>
      <c r="P5" s="151" t="s">
        <v>27</v>
      </c>
      <c r="Q5" s="61"/>
      <c r="R5" s="13"/>
    </row>
    <row r="6" spans="1:18" ht="24.75" customHeight="1" x14ac:dyDescent="0.2">
      <c r="A6" s="176"/>
      <c r="B6" s="143"/>
      <c r="C6" s="149"/>
      <c r="D6" s="3" t="s">
        <v>15</v>
      </c>
      <c r="E6" s="17">
        <f>F6+G6+H6+I6+N6+O6</f>
        <v>152025.56</v>
      </c>
      <c r="F6" s="51">
        <f t="shared" ref="F6:I9" si="0">F11</f>
        <v>10950.62</v>
      </c>
      <c r="G6" s="67">
        <v>24915.8</v>
      </c>
      <c r="H6" s="88">
        <f>H11</f>
        <v>20538.61</v>
      </c>
      <c r="I6" s="158">
        <f>I11+I22</f>
        <v>28066.230000000003</v>
      </c>
      <c r="J6" s="159"/>
      <c r="K6" s="159"/>
      <c r="L6" s="159"/>
      <c r="M6" s="160"/>
      <c r="N6" s="127">
        <f>N11</f>
        <v>34152.9</v>
      </c>
      <c r="O6" s="125">
        <f>O11</f>
        <v>33401.4</v>
      </c>
      <c r="P6" s="221"/>
      <c r="Q6" s="61"/>
      <c r="R6" s="20"/>
    </row>
    <row r="7" spans="1:18" ht="24.75" customHeight="1" x14ac:dyDescent="0.2">
      <c r="A7" s="176"/>
      <c r="B7" s="143"/>
      <c r="C7" s="149"/>
      <c r="D7" s="3" t="s">
        <v>78</v>
      </c>
      <c r="E7" s="17">
        <f>F7+G7+H7+I7+N7+O7</f>
        <v>153779.73000000001</v>
      </c>
      <c r="F7" s="51">
        <f t="shared" si="0"/>
        <v>10279.6</v>
      </c>
      <c r="G7" s="67">
        <v>24915.8</v>
      </c>
      <c r="H7" s="88">
        <f>H12</f>
        <v>20211.150000000001</v>
      </c>
      <c r="I7" s="158">
        <f t="shared" si="0"/>
        <v>30818.880000000001</v>
      </c>
      <c r="J7" s="159"/>
      <c r="K7" s="159"/>
      <c r="L7" s="159"/>
      <c r="M7" s="160"/>
      <c r="N7" s="127">
        <f t="shared" ref="N7:N9" si="1">N12</f>
        <v>34152.9</v>
      </c>
      <c r="O7" s="125">
        <f t="shared" ref="O7:O9" si="2">O12</f>
        <v>33401.4</v>
      </c>
      <c r="P7" s="221"/>
      <c r="Q7" s="61"/>
      <c r="R7" s="13"/>
    </row>
    <row r="8" spans="1:18" ht="24.75" customHeight="1" x14ac:dyDescent="0.2">
      <c r="A8" s="176"/>
      <c r="B8" s="143"/>
      <c r="C8" s="149"/>
      <c r="D8" s="59" t="s">
        <v>76</v>
      </c>
      <c r="E8" s="17">
        <f>F8+G8+H8+I8+N8+O8</f>
        <v>31783.82</v>
      </c>
      <c r="F8" s="51">
        <f t="shared" si="0"/>
        <v>3970.4</v>
      </c>
      <c r="G8" s="67">
        <v>5412.2</v>
      </c>
      <c r="H8" s="88">
        <f>H13</f>
        <v>4766.67</v>
      </c>
      <c r="I8" s="158">
        <f t="shared" si="0"/>
        <v>5426.35</v>
      </c>
      <c r="J8" s="159"/>
      <c r="K8" s="159"/>
      <c r="L8" s="159"/>
      <c r="M8" s="160"/>
      <c r="N8" s="127">
        <f t="shared" si="1"/>
        <v>6476.6</v>
      </c>
      <c r="O8" s="125">
        <f>O13</f>
        <v>5731.6</v>
      </c>
      <c r="P8" s="221"/>
      <c r="Q8" s="61"/>
    </row>
    <row r="9" spans="1:18" ht="24.75" customHeight="1" x14ac:dyDescent="0.2">
      <c r="A9" s="177"/>
      <c r="B9" s="144"/>
      <c r="C9" s="150"/>
      <c r="D9" s="15" t="s">
        <v>17</v>
      </c>
      <c r="E9" s="17">
        <f>F9+G9+H9+I9+N9+O9</f>
        <v>545289.47</v>
      </c>
      <c r="F9" s="51">
        <f t="shared" si="0"/>
        <v>30824.9</v>
      </c>
      <c r="G9" s="67">
        <v>76709.5</v>
      </c>
      <c r="H9" s="88">
        <f>H14</f>
        <v>60551.96</v>
      </c>
      <c r="I9" s="158">
        <f>I14</f>
        <v>117203.11</v>
      </c>
      <c r="J9" s="159"/>
      <c r="K9" s="159"/>
      <c r="L9" s="159"/>
      <c r="M9" s="160"/>
      <c r="N9" s="127">
        <f t="shared" si="1"/>
        <v>130000</v>
      </c>
      <c r="O9" s="125">
        <f t="shared" si="2"/>
        <v>130000</v>
      </c>
      <c r="P9" s="187"/>
      <c r="Q9" s="14"/>
    </row>
    <row r="10" spans="1:18" ht="24.75" customHeight="1" x14ac:dyDescent="0.2">
      <c r="A10" s="169" t="s">
        <v>8</v>
      </c>
      <c r="B10" s="142" t="s">
        <v>51</v>
      </c>
      <c r="C10" s="148" t="s">
        <v>98</v>
      </c>
      <c r="D10" s="2" t="s">
        <v>20</v>
      </c>
      <c r="E10" s="18">
        <f>E11+E12+E13+E14</f>
        <v>881676.5</v>
      </c>
      <c r="F10" s="52">
        <f>F11+F12+F13+F14</f>
        <v>56025.520000000004</v>
      </c>
      <c r="G10" s="69">
        <f>G11+G12+G13+G14</f>
        <v>131953.29999999999</v>
      </c>
      <c r="H10" s="89">
        <f>H14+H13+H12+H11</f>
        <v>106068.39</v>
      </c>
      <c r="I10" s="173">
        <f>I11+I12+I13+I14</f>
        <v>180312.49</v>
      </c>
      <c r="J10" s="174"/>
      <c r="K10" s="174"/>
      <c r="L10" s="174"/>
      <c r="M10" s="175"/>
      <c r="N10" s="124">
        <f>N11+N12+N13+N14</f>
        <v>204782.40000000002</v>
      </c>
      <c r="O10" s="126">
        <f>O11+O12+O13+O14</f>
        <v>202534.40000000002</v>
      </c>
      <c r="P10" s="151" t="s">
        <v>27</v>
      </c>
      <c r="Q10" s="14"/>
    </row>
    <row r="11" spans="1:18" ht="24.75" customHeight="1" x14ac:dyDescent="0.2">
      <c r="A11" s="223"/>
      <c r="B11" s="143"/>
      <c r="C11" s="149"/>
      <c r="D11" s="3" t="s">
        <v>15</v>
      </c>
      <c r="E11" s="17">
        <f>F11+G11+H11+I11+N11+O11</f>
        <v>150823.47999999998</v>
      </c>
      <c r="F11" s="51">
        <v>10950.62</v>
      </c>
      <c r="G11" s="67">
        <v>24915.8</v>
      </c>
      <c r="H11" s="88">
        <v>20538.61</v>
      </c>
      <c r="I11" s="158">
        <v>26864.15</v>
      </c>
      <c r="J11" s="159"/>
      <c r="K11" s="159"/>
      <c r="L11" s="159"/>
      <c r="M11" s="160"/>
      <c r="N11" s="127">
        <v>34152.9</v>
      </c>
      <c r="O11" s="125">
        <v>33401.4</v>
      </c>
      <c r="P11" s="221"/>
      <c r="Q11" s="14"/>
    </row>
    <row r="12" spans="1:18" ht="24.75" customHeight="1" x14ac:dyDescent="0.2">
      <c r="A12" s="223"/>
      <c r="B12" s="143"/>
      <c r="C12" s="149"/>
      <c r="D12" s="3" t="s">
        <v>78</v>
      </c>
      <c r="E12" s="17">
        <f>F12+G12+H12+I12+N12+O12</f>
        <v>153779.73000000001</v>
      </c>
      <c r="F12" s="56">
        <v>10279.6</v>
      </c>
      <c r="G12" s="67">
        <v>24915.8</v>
      </c>
      <c r="H12" s="88">
        <v>20211.150000000001</v>
      </c>
      <c r="I12" s="158">
        <v>30818.880000000001</v>
      </c>
      <c r="J12" s="159"/>
      <c r="K12" s="159"/>
      <c r="L12" s="159"/>
      <c r="M12" s="160"/>
      <c r="N12" s="127">
        <v>34152.9</v>
      </c>
      <c r="O12" s="125">
        <v>33401.4</v>
      </c>
      <c r="P12" s="221"/>
      <c r="Q12" s="14"/>
    </row>
    <row r="13" spans="1:18" ht="24.75" customHeight="1" x14ac:dyDescent="0.2">
      <c r="A13" s="223"/>
      <c r="B13" s="143"/>
      <c r="C13" s="149"/>
      <c r="D13" s="59" t="s">
        <v>76</v>
      </c>
      <c r="E13" s="17">
        <f>F13+G13+H13+I13+N13+O13</f>
        <v>31783.82</v>
      </c>
      <c r="F13" s="51">
        <v>3970.4</v>
      </c>
      <c r="G13" s="67">
        <v>5412.2</v>
      </c>
      <c r="H13" s="88">
        <v>4766.67</v>
      </c>
      <c r="I13" s="158">
        <v>5426.35</v>
      </c>
      <c r="J13" s="159"/>
      <c r="K13" s="159"/>
      <c r="L13" s="159"/>
      <c r="M13" s="160"/>
      <c r="N13" s="127">
        <v>6476.6</v>
      </c>
      <c r="O13" s="125">
        <v>5731.6</v>
      </c>
      <c r="P13" s="221"/>
      <c r="Q13" s="61"/>
    </row>
    <row r="14" spans="1:18" ht="24.75" customHeight="1" x14ac:dyDescent="0.2">
      <c r="A14" s="224"/>
      <c r="B14" s="144"/>
      <c r="C14" s="150"/>
      <c r="D14" s="132" t="s">
        <v>17</v>
      </c>
      <c r="E14" s="17">
        <f>F14+G14+H14+I14+N14+O14</f>
        <v>545289.47</v>
      </c>
      <c r="F14" s="51">
        <v>30824.9</v>
      </c>
      <c r="G14" s="67">
        <v>76709.5</v>
      </c>
      <c r="H14" s="88">
        <v>60551.96</v>
      </c>
      <c r="I14" s="158">
        <v>117203.11</v>
      </c>
      <c r="J14" s="159"/>
      <c r="K14" s="159"/>
      <c r="L14" s="159"/>
      <c r="M14" s="160"/>
      <c r="N14" s="127">
        <v>130000</v>
      </c>
      <c r="O14" s="125">
        <v>130000</v>
      </c>
      <c r="P14" s="187"/>
      <c r="Q14" s="14"/>
    </row>
    <row r="15" spans="1:18" ht="24.75" customHeight="1" x14ac:dyDescent="0.2">
      <c r="A15" s="98"/>
      <c r="B15" s="142" t="s">
        <v>28</v>
      </c>
      <c r="C15" s="145" t="s">
        <v>14</v>
      </c>
      <c r="D15" s="148" t="s">
        <v>6</v>
      </c>
      <c r="E15" s="151" t="s">
        <v>54</v>
      </c>
      <c r="F15" s="140" t="s">
        <v>56</v>
      </c>
      <c r="G15" s="140" t="s">
        <v>21</v>
      </c>
      <c r="H15" s="90" t="s">
        <v>22</v>
      </c>
      <c r="I15" s="153" t="s">
        <v>95</v>
      </c>
      <c r="J15" s="155" t="s">
        <v>9</v>
      </c>
      <c r="K15" s="156"/>
      <c r="L15" s="156"/>
      <c r="M15" s="157"/>
      <c r="N15" s="211" t="s">
        <v>24</v>
      </c>
      <c r="O15" s="211" t="s">
        <v>97</v>
      </c>
      <c r="P15" s="200" t="s">
        <v>14</v>
      </c>
      <c r="Q15" s="14"/>
    </row>
    <row r="16" spans="1:18" ht="24.75" customHeight="1" x14ac:dyDescent="0.2">
      <c r="A16" s="98"/>
      <c r="B16" s="143"/>
      <c r="C16" s="146"/>
      <c r="D16" s="149"/>
      <c r="E16" s="152"/>
      <c r="F16" s="141"/>
      <c r="G16" s="141"/>
      <c r="H16" s="91"/>
      <c r="I16" s="154"/>
      <c r="J16" s="33" t="s">
        <v>57</v>
      </c>
      <c r="K16" s="33" t="s">
        <v>61</v>
      </c>
      <c r="L16" s="33" t="s">
        <v>62</v>
      </c>
      <c r="M16" s="33" t="s">
        <v>63</v>
      </c>
      <c r="N16" s="222"/>
      <c r="O16" s="222"/>
      <c r="P16" s="201"/>
      <c r="Q16" s="14"/>
    </row>
    <row r="17" spans="1:17" ht="18" customHeight="1" x14ac:dyDescent="0.2">
      <c r="A17" s="98"/>
      <c r="B17" s="144"/>
      <c r="C17" s="147"/>
      <c r="D17" s="150"/>
      <c r="E17" s="9">
        <f>F17+G17+H17+I17+N17+O17</f>
        <v>94</v>
      </c>
      <c r="F17" s="9">
        <v>8</v>
      </c>
      <c r="G17" s="9">
        <v>15</v>
      </c>
      <c r="H17" s="9">
        <v>13</v>
      </c>
      <c r="I17" s="9">
        <v>15</v>
      </c>
      <c r="J17" s="9">
        <v>15</v>
      </c>
      <c r="K17" s="9">
        <v>15</v>
      </c>
      <c r="L17" s="9">
        <v>15</v>
      </c>
      <c r="M17" s="9">
        <v>15</v>
      </c>
      <c r="N17" s="10">
        <v>22</v>
      </c>
      <c r="O17" s="10">
        <v>21</v>
      </c>
      <c r="P17" s="202"/>
      <c r="Q17" s="14"/>
    </row>
    <row r="18" spans="1:17" ht="24.75" customHeight="1" x14ac:dyDescent="0.2">
      <c r="A18" s="98"/>
      <c r="B18" s="142" t="s">
        <v>92</v>
      </c>
      <c r="C18" s="145" t="s">
        <v>14</v>
      </c>
      <c r="D18" s="148" t="s">
        <v>6</v>
      </c>
      <c r="E18" s="151" t="s">
        <v>54</v>
      </c>
      <c r="F18" s="140" t="s">
        <v>56</v>
      </c>
      <c r="G18" s="140" t="s">
        <v>21</v>
      </c>
      <c r="H18" s="97" t="s">
        <v>22</v>
      </c>
      <c r="I18" s="153" t="s">
        <v>95</v>
      </c>
      <c r="J18" s="155" t="s">
        <v>11</v>
      </c>
      <c r="K18" s="156"/>
      <c r="L18" s="156"/>
      <c r="M18" s="157"/>
      <c r="N18" s="140" t="s">
        <v>24</v>
      </c>
      <c r="O18" s="140" t="s">
        <v>97</v>
      </c>
      <c r="P18" s="200" t="s">
        <v>14</v>
      </c>
      <c r="Q18" s="14"/>
    </row>
    <row r="19" spans="1:17" ht="24.75" customHeight="1" x14ac:dyDescent="0.2">
      <c r="A19" s="98"/>
      <c r="B19" s="143"/>
      <c r="C19" s="146"/>
      <c r="D19" s="149"/>
      <c r="E19" s="152"/>
      <c r="F19" s="141"/>
      <c r="G19" s="141"/>
      <c r="H19" s="96"/>
      <c r="I19" s="154"/>
      <c r="J19" s="33" t="s">
        <v>57</v>
      </c>
      <c r="K19" s="33" t="s">
        <v>61</v>
      </c>
      <c r="L19" s="33" t="s">
        <v>62</v>
      </c>
      <c r="M19" s="33" t="s">
        <v>63</v>
      </c>
      <c r="N19" s="141"/>
      <c r="O19" s="141"/>
      <c r="P19" s="201"/>
      <c r="Q19" s="14"/>
    </row>
    <row r="20" spans="1:17" ht="18.75" customHeight="1" x14ac:dyDescent="0.2">
      <c r="A20" s="99"/>
      <c r="B20" s="144"/>
      <c r="C20" s="147"/>
      <c r="D20" s="150"/>
      <c r="E20" s="9">
        <f>H20+I20+N20+O20</f>
        <v>71</v>
      </c>
      <c r="F20" s="9" t="s">
        <v>29</v>
      </c>
      <c r="G20" s="9" t="s">
        <v>29</v>
      </c>
      <c r="H20" s="9">
        <v>13</v>
      </c>
      <c r="I20" s="9">
        <v>15</v>
      </c>
      <c r="J20" s="9">
        <v>6</v>
      </c>
      <c r="K20" s="9">
        <v>14</v>
      </c>
      <c r="L20" s="9">
        <v>15</v>
      </c>
      <c r="M20" s="9">
        <v>15</v>
      </c>
      <c r="N20" s="79">
        <v>22</v>
      </c>
      <c r="O20" s="79">
        <v>21</v>
      </c>
      <c r="P20" s="202"/>
      <c r="Q20" s="14"/>
    </row>
    <row r="21" spans="1:17" ht="36" customHeight="1" x14ac:dyDescent="0.2">
      <c r="A21" s="169" t="s">
        <v>69</v>
      </c>
      <c r="B21" s="142" t="s">
        <v>113</v>
      </c>
      <c r="C21" s="148" t="s">
        <v>100</v>
      </c>
      <c r="D21" s="2" t="s">
        <v>20</v>
      </c>
      <c r="E21" s="133">
        <f>E22</f>
        <v>1202.08</v>
      </c>
      <c r="F21" s="134" t="str">
        <f>F22</f>
        <v>-</v>
      </c>
      <c r="G21" s="134" t="str">
        <f>G22</f>
        <v>-</v>
      </c>
      <c r="H21" s="134" t="str">
        <f>H22</f>
        <v>-</v>
      </c>
      <c r="I21" s="173">
        <f>I22</f>
        <v>1202.08</v>
      </c>
      <c r="J21" s="228"/>
      <c r="K21" s="228"/>
      <c r="L21" s="228"/>
      <c r="M21" s="229"/>
      <c r="N21" s="135">
        <f>N22</f>
        <v>0</v>
      </c>
      <c r="O21" s="136">
        <f>O22</f>
        <v>0</v>
      </c>
      <c r="P21" s="197" t="s">
        <v>27</v>
      </c>
      <c r="Q21" s="14"/>
    </row>
    <row r="22" spans="1:17" ht="24.75" customHeight="1" x14ac:dyDescent="0.2">
      <c r="A22" s="224"/>
      <c r="B22" s="225"/>
      <c r="C22" s="226"/>
      <c r="D22" s="3" t="s">
        <v>15</v>
      </c>
      <c r="E22" s="128">
        <f>I22+N22+O22</f>
        <v>1202.08</v>
      </c>
      <c r="F22" s="129" t="s">
        <v>29</v>
      </c>
      <c r="G22" s="129" t="s">
        <v>29</v>
      </c>
      <c r="H22" s="129" t="s">
        <v>29</v>
      </c>
      <c r="I22" s="158">
        <v>1202.08</v>
      </c>
      <c r="J22" s="228"/>
      <c r="K22" s="228"/>
      <c r="L22" s="228"/>
      <c r="M22" s="229"/>
      <c r="N22" s="130">
        <v>0</v>
      </c>
      <c r="O22" s="131">
        <v>0</v>
      </c>
      <c r="P22" s="227"/>
      <c r="Q22" s="14"/>
    </row>
    <row r="23" spans="1:17" ht="24.75" customHeight="1" x14ac:dyDescent="0.2">
      <c r="A23" s="112"/>
      <c r="B23" s="142" t="s">
        <v>112</v>
      </c>
      <c r="C23" s="145" t="s">
        <v>14</v>
      </c>
      <c r="D23" s="148" t="s">
        <v>6</v>
      </c>
      <c r="E23" s="151" t="s">
        <v>54</v>
      </c>
      <c r="F23" s="140" t="s">
        <v>56</v>
      </c>
      <c r="G23" s="140" t="s">
        <v>21</v>
      </c>
      <c r="H23" s="97" t="s">
        <v>22</v>
      </c>
      <c r="I23" s="153" t="s">
        <v>95</v>
      </c>
      <c r="J23" s="155" t="s">
        <v>11</v>
      </c>
      <c r="K23" s="156"/>
      <c r="L23" s="156"/>
      <c r="M23" s="157"/>
      <c r="N23" s="140" t="s">
        <v>24</v>
      </c>
      <c r="O23" s="140" t="s">
        <v>97</v>
      </c>
      <c r="P23" s="200" t="s">
        <v>14</v>
      </c>
      <c r="Q23" s="14"/>
    </row>
    <row r="24" spans="1:17" ht="24.75" customHeight="1" x14ac:dyDescent="0.2">
      <c r="A24" s="112"/>
      <c r="B24" s="143"/>
      <c r="C24" s="146"/>
      <c r="D24" s="149"/>
      <c r="E24" s="152"/>
      <c r="F24" s="141"/>
      <c r="G24" s="141"/>
      <c r="H24" s="91"/>
      <c r="I24" s="154"/>
      <c r="J24" s="33" t="s">
        <v>57</v>
      </c>
      <c r="K24" s="33" t="s">
        <v>61</v>
      </c>
      <c r="L24" s="33" t="s">
        <v>62</v>
      </c>
      <c r="M24" s="33" t="s">
        <v>63</v>
      </c>
      <c r="N24" s="141"/>
      <c r="O24" s="141"/>
      <c r="P24" s="201"/>
      <c r="Q24" s="14"/>
    </row>
    <row r="25" spans="1:17" ht="24.75" customHeight="1" x14ac:dyDescent="0.2">
      <c r="A25" s="112"/>
      <c r="B25" s="144"/>
      <c r="C25" s="147"/>
      <c r="D25" s="150"/>
      <c r="E25" s="9">
        <f>F25+G25+H25+I25+N25+O25</f>
        <v>2</v>
      </c>
      <c r="F25" s="9">
        <v>1</v>
      </c>
      <c r="G25" s="9">
        <v>0</v>
      </c>
      <c r="H25" s="9">
        <v>1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202"/>
      <c r="Q25" s="14"/>
    </row>
    <row r="26" spans="1:17" ht="24.75" customHeight="1" x14ac:dyDescent="0.2">
      <c r="A26" s="212"/>
      <c r="B26" s="163" t="s">
        <v>30</v>
      </c>
      <c r="C26" s="164"/>
      <c r="D26" s="2" t="s">
        <v>20</v>
      </c>
      <c r="E26" s="100">
        <f>E27+E28+E29+E30</f>
        <v>882878.58000000007</v>
      </c>
      <c r="F26" s="95">
        <f>F27+F28+F29+F30</f>
        <v>56025.520000000004</v>
      </c>
      <c r="G26" s="95">
        <f>G27+G28+G29+G30</f>
        <v>131953.29999999999</v>
      </c>
      <c r="H26" s="95">
        <f>H27+H28+H29+H30</f>
        <v>106068.39</v>
      </c>
      <c r="I26" s="173">
        <f>I27+I28+I29+I30</f>
        <v>181514.57</v>
      </c>
      <c r="J26" s="174"/>
      <c r="K26" s="174"/>
      <c r="L26" s="174"/>
      <c r="M26" s="175"/>
      <c r="N26" s="100">
        <f>N27+N28+N29+N30</f>
        <v>204782.40000000002</v>
      </c>
      <c r="O26" s="100">
        <f>O27+O28+O29+O30</f>
        <v>202534.40000000002</v>
      </c>
      <c r="P26" s="148" t="s">
        <v>6</v>
      </c>
      <c r="Q26" s="14"/>
    </row>
    <row r="27" spans="1:17" ht="24.75" customHeight="1" x14ac:dyDescent="0.2">
      <c r="A27" s="213"/>
      <c r="B27" s="165"/>
      <c r="C27" s="166"/>
      <c r="D27" s="2" t="s">
        <v>15</v>
      </c>
      <c r="E27" s="100">
        <f>F27+G27+H27+I27+N27+O27</f>
        <v>152025.56</v>
      </c>
      <c r="F27" s="95">
        <f t="shared" ref="F27:I28" si="3">F6</f>
        <v>10950.62</v>
      </c>
      <c r="G27" s="95">
        <f t="shared" si="3"/>
        <v>24915.8</v>
      </c>
      <c r="H27" s="95">
        <f t="shared" si="3"/>
        <v>20538.61</v>
      </c>
      <c r="I27" s="173">
        <f t="shared" si="3"/>
        <v>28066.230000000003</v>
      </c>
      <c r="J27" s="159"/>
      <c r="K27" s="159"/>
      <c r="L27" s="159"/>
      <c r="M27" s="160"/>
      <c r="N27" s="100">
        <f>N6</f>
        <v>34152.9</v>
      </c>
      <c r="O27" s="100">
        <f>O6</f>
        <v>33401.4</v>
      </c>
      <c r="P27" s="149"/>
      <c r="Q27" s="14"/>
    </row>
    <row r="28" spans="1:17" ht="24.75" customHeight="1" x14ac:dyDescent="0.2">
      <c r="A28" s="213"/>
      <c r="B28" s="165"/>
      <c r="C28" s="166"/>
      <c r="D28" s="2" t="s">
        <v>25</v>
      </c>
      <c r="E28" s="100">
        <f>F28+G28+H28+I28+N28+O28</f>
        <v>153779.73000000001</v>
      </c>
      <c r="F28" s="95">
        <f t="shared" si="3"/>
        <v>10279.6</v>
      </c>
      <c r="G28" s="95">
        <f t="shared" si="3"/>
        <v>24915.8</v>
      </c>
      <c r="H28" s="95">
        <f t="shared" si="3"/>
        <v>20211.150000000001</v>
      </c>
      <c r="I28" s="173">
        <f t="shared" si="3"/>
        <v>30818.880000000001</v>
      </c>
      <c r="J28" s="159"/>
      <c r="K28" s="159"/>
      <c r="L28" s="159"/>
      <c r="M28" s="160"/>
      <c r="N28" s="100">
        <f t="shared" ref="N28:O29" si="4">N7</f>
        <v>34152.9</v>
      </c>
      <c r="O28" s="100">
        <f t="shared" si="4"/>
        <v>33401.4</v>
      </c>
      <c r="P28" s="149"/>
      <c r="Q28" s="14"/>
    </row>
    <row r="29" spans="1:17" ht="24.75" customHeight="1" x14ac:dyDescent="0.2">
      <c r="A29" s="213"/>
      <c r="B29" s="165"/>
      <c r="C29" s="166"/>
      <c r="D29" s="2" t="s">
        <v>80</v>
      </c>
      <c r="E29" s="100">
        <f>F29+G29+H29+I29+N29+O29</f>
        <v>31783.82</v>
      </c>
      <c r="F29" s="95">
        <f t="shared" ref="F29:F30" si="5">F8</f>
        <v>3970.4</v>
      </c>
      <c r="G29" s="95">
        <f t="shared" ref="G29:I30" si="6">G8</f>
        <v>5412.2</v>
      </c>
      <c r="H29" s="95">
        <f t="shared" si="6"/>
        <v>4766.67</v>
      </c>
      <c r="I29" s="173">
        <f t="shared" si="6"/>
        <v>5426.35</v>
      </c>
      <c r="J29" s="174"/>
      <c r="K29" s="174"/>
      <c r="L29" s="174"/>
      <c r="M29" s="175"/>
      <c r="N29" s="100">
        <f>N8</f>
        <v>6476.6</v>
      </c>
      <c r="O29" s="100">
        <f t="shared" si="4"/>
        <v>5731.6</v>
      </c>
      <c r="P29" s="149"/>
      <c r="Q29" s="14"/>
    </row>
    <row r="30" spans="1:17" ht="24.75" customHeight="1" x14ac:dyDescent="0.2">
      <c r="A30" s="214"/>
      <c r="B30" s="167"/>
      <c r="C30" s="168"/>
      <c r="D30" s="16" t="s">
        <v>17</v>
      </c>
      <c r="E30" s="100">
        <f>F30+G30+H30+I30+N30+O30</f>
        <v>545289.47</v>
      </c>
      <c r="F30" s="95">
        <f t="shared" si="5"/>
        <v>30824.9</v>
      </c>
      <c r="G30" s="95">
        <f t="shared" si="6"/>
        <v>76709.5</v>
      </c>
      <c r="H30" s="95">
        <f t="shared" si="6"/>
        <v>60551.96</v>
      </c>
      <c r="I30" s="173">
        <f t="shared" si="6"/>
        <v>117203.11</v>
      </c>
      <c r="J30" s="174"/>
      <c r="K30" s="174"/>
      <c r="L30" s="174"/>
      <c r="M30" s="175"/>
      <c r="N30" s="100">
        <f>N9</f>
        <v>130000</v>
      </c>
      <c r="O30" s="100">
        <f>O9</f>
        <v>130000</v>
      </c>
      <c r="P30" s="150"/>
      <c r="Q30" s="14"/>
    </row>
    <row r="32" spans="1:17" x14ac:dyDescent="0.2">
      <c r="E32" s="20"/>
      <c r="F32" s="20"/>
      <c r="G32" s="20"/>
      <c r="H32" s="20"/>
      <c r="J32" s="13"/>
    </row>
    <row r="33" spans="5:8" x14ac:dyDescent="0.2">
      <c r="E33" s="20"/>
      <c r="F33" s="20"/>
      <c r="G33" s="20"/>
      <c r="H33" s="20"/>
    </row>
  </sheetData>
  <mergeCells count="74">
    <mergeCell ref="A10:A14"/>
    <mergeCell ref="A21:A22"/>
    <mergeCell ref="B21:B22"/>
    <mergeCell ref="C21:C22"/>
    <mergeCell ref="P21:P22"/>
    <mergeCell ref="I21:M21"/>
    <mergeCell ref="I22:M22"/>
    <mergeCell ref="I10:M10"/>
    <mergeCell ref="P10:P14"/>
    <mergeCell ref="I11:M11"/>
    <mergeCell ref="P15:P17"/>
    <mergeCell ref="P23:P25"/>
    <mergeCell ref="I23:I24"/>
    <mergeCell ref="J23:M23"/>
    <mergeCell ref="F23:F24"/>
    <mergeCell ref="B18:B20"/>
    <mergeCell ref="E23:E24"/>
    <mergeCell ref="J18:M18"/>
    <mergeCell ref="N18:N19"/>
    <mergeCell ref="O18:O19"/>
    <mergeCell ref="P18:P20"/>
    <mergeCell ref="D18:D20"/>
    <mergeCell ref="E18:E19"/>
    <mergeCell ref="F18:F19"/>
    <mergeCell ref="G18:G19"/>
    <mergeCell ref="I18:I19"/>
    <mergeCell ref="A1:O1"/>
    <mergeCell ref="N23:N24"/>
    <mergeCell ref="O23:O24"/>
    <mergeCell ref="N15:N16"/>
    <mergeCell ref="O15:O16"/>
    <mergeCell ref="C15:C17"/>
    <mergeCell ref="D15:D17"/>
    <mergeCell ref="E15:E16"/>
    <mergeCell ref="I15:I16"/>
    <mergeCell ref="J15:M15"/>
    <mergeCell ref="B15:B17"/>
    <mergeCell ref="F15:F16"/>
    <mergeCell ref="B23:B25"/>
    <mergeCell ref="C23:C25"/>
    <mergeCell ref="D23:D25"/>
    <mergeCell ref="I4:M4"/>
    <mergeCell ref="B26:C30"/>
    <mergeCell ref="I26:M26"/>
    <mergeCell ref="P26:P30"/>
    <mergeCell ref="I27:M27"/>
    <mergeCell ref="I28:M28"/>
    <mergeCell ref="I29:M29"/>
    <mergeCell ref="I30:M30"/>
    <mergeCell ref="A5:A9"/>
    <mergeCell ref="B5:B9"/>
    <mergeCell ref="C5:C9"/>
    <mergeCell ref="I5:M5"/>
    <mergeCell ref="P5:P9"/>
    <mergeCell ref="I6:M6"/>
    <mergeCell ref="I7:M7"/>
    <mergeCell ref="I8:M8"/>
    <mergeCell ref="I9:M9"/>
    <mergeCell ref="A26:A30"/>
    <mergeCell ref="I3:M3"/>
    <mergeCell ref="A2:A3"/>
    <mergeCell ref="B2:B3"/>
    <mergeCell ref="C2:C3"/>
    <mergeCell ref="D2:D3"/>
    <mergeCell ref="E2:E3"/>
    <mergeCell ref="F2:O2"/>
    <mergeCell ref="I12:M12"/>
    <mergeCell ref="I13:M13"/>
    <mergeCell ref="I14:M14"/>
    <mergeCell ref="G15:G16"/>
    <mergeCell ref="G23:G24"/>
    <mergeCell ref="C18:C20"/>
    <mergeCell ref="B10:B14"/>
    <mergeCell ref="C10:C14"/>
  </mergeCells>
  <pageMargins left="0.9055118110236221" right="0.78740157480314965" top="0.78740157480314965" bottom="0.19685039370078741" header="0.31496062992125984" footer="0.31496062992125984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view="pageBreakPreview" topLeftCell="A22" zoomScale="120" zoomScaleNormal="100" zoomScaleSheetLayoutView="120" workbookViewId="0">
      <selection activeCell="F23" sqref="F23"/>
    </sheetView>
  </sheetViews>
  <sheetFormatPr defaultRowHeight="12.75" x14ac:dyDescent="0.2"/>
  <cols>
    <col min="1" max="1" width="6" customWidth="1"/>
    <col min="2" max="2" width="43.5" customWidth="1"/>
    <col min="3" max="3" width="13.33203125" customWidth="1"/>
    <col min="4" max="4" width="20.33203125" customWidth="1"/>
    <col min="5" max="8" width="11.33203125" customWidth="1"/>
    <col min="9" max="9" width="6.6640625" customWidth="1"/>
    <col min="10" max="10" width="6.83203125" customWidth="1"/>
    <col min="11" max="11" width="5.83203125" customWidth="1"/>
    <col min="12" max="12" width="6.83203125" customWidth="1"/>
    <col min="13" max="13" width="5.83203125" customWidth="1"/>
    <col min="14" max="14" width="11.83203125" customWidth="1"/>
    <col min="15" max="15" width="11.33203125" customWidth="1"/>
    <col min="16" max="16" width="19.83203125" customWidth="1"/>
  </cols>
  <sheetData>
    <row r="1" spans="1:16" ht="60" customHeight="1" x14ac:dyDescent="0.2">
      <c r="A1" s="161" t="s">
        <v>37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2" t="s">
        <v>48</v>
      </c>
    </row>
    <row r="2" spans="1:16" ht="36" customHeight="1" x14ac:dyDescent="0.2">
      <c r="A2" s="183" t="s">
        <v>0</v>
      </c>
      <c r="B2" s="184" t="s">
        <v>1</v>
      </c>
      <c r="C2" s="151" t="s">
        <v>2</v>
      </c>
      <c r="D2" s="183" t="s">
        <v>3</v>
      </c>
      <c r="E2" s="216" t="s">
        <v>4</v>
      </c>
      <c r="F2" s="218" t="s">
        <v>5</v>
      </c>
      <c r="G2" s="219"/>
      <c r="H2" s="219"/>
      <c r="I2" s="220"/>
      <c r="J2" s="220"/>
      <c r="K2" s="220"/>
      <c r="L2" s="220"/>
      <c r="M2" s="220"/>
      <c r="N2" s="220"/>
      <c r="O2" s="164"/>
      <c r="P2" s="6" t="s">
        <v>87</v>
      </c>
    </row>
    <row r="3" spans="1:16" ht="21.75" customHeight="1" x14ac:dyDescent="0.2">
      <c r="A3" s="154"/>
      <c r="B3" s="185"/>
      <c r="C3" s="152"/>
      <c r="D3" s="154"/>
      <c r="E3" s="217"/>
      <c r="F3" s="7" t="s">
        <v>68</v>
      </c>
      <c r="G3" s="7" t="s">
        <v>85</v>
      </c>
      <c r="H3" s="108" t="s">
        <v>22</v>
      </c>
      <c r="I3" s="192" t="s">
        <v>23</v>
      </c>
      <c r="J3" s="193"/>
      <c r="K3" s="193"/>
      <c r="L3" s="193"/>
      <c r="M3" s="194"/>
      <c r="N3" s="7" t="s">
        <v>96</v>
      </c>
      <c r="O3" s="7" t="s">
        <v>97</v>
      </c>
      <c r="P3" s="8"/>
    </row>
    <row r="4" spans="1:16" ht="14.1" customHeight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28">
        <v>6</v>
      </c>
      <c r="G4" s="70">
        <v>7</v>
      </c>
      <c r="H4" s="108">
        <v>8</v>
      </c>
      <c r="I4" s="192">
        <v>9</v>
      </c>
      <c r="J4" s="193"/>
      <c r="K4" s="193"/>
      <c r="L4" s="193"/>
      <c r="M4" s="194"/>
      <c r="N4" s="7">
        <v>10</v>
      </c>
      <c r="O4" s="7">
        <v>11</v>
      </c>
      <c r="P4" s="7">
        <v>12</v>
      </c>
    </row>
    <row r="5" spans="1:16" ht="24.75" customHeight="1" x14ac:dyDescent="0.2">
      <c r="A5" s="140">
        <v>1</v>
      </c>
      <c r="B5" s="142" t="s">
        <v>70</v>
      </c>
      <c r="C5" s="148" t="s">
        <v>98</v>
      </c>
      <c r="D5" s="2" t="s">
        <v>20</v>
      </c>
      <c r="E5" s="18">
        <f>F5+G5+H5+I5+N5+O5</f>
        <v>242726</v>
      </c>
      <c r="F5" s="25">
        <f>F6+F7+F8+F9</f>
        <v>83249</v>
      </c>
      <c r="G5" s="69">
        <f>G6+G7+G8+G9</f>
        <v>134871</v>
      </c>
      <c r="H5" s="103">
        <f>H6+H7+H8+H9</f>
        <v>9630</v>
      </c>
      <c r="I5" s="173">
        <f>I6+I7+I8+I9</f>
        <v>4992</v>
      </c>
      <c r="J5" s="174"/>
      <c r="K5" s="174"/>
      <c r="L5" s="174"/>
      <c r="M5" s="175"/>
      <c r="N5" s="18">
        <f>N6+N7+N8+N9</f>
        <v>9984</v>
      </c>
      <c r="O5" s="18">
        <f>O6+O7+O8+O9</f>
        <v>0</v>
      </c>
      <c r="P5" s="151" t="s">
        <v>27</v>
      </c>
    </row>
    <row r="6" spans="1:16" ht="24.75" customHeight="1" x14ac:dyDescent="0.2">
      <c r="A6" s="176"/>
      <c r="B6" s="143"/>
      <c r="C6" s="149"/>
      <c r="D6" s="3" t="s">
        <v>15</v>
      </c>
      <c r="E6" s="17">
        <f t="shared" ref="E6:E14" si="0">F6+G6+I6+N6+O6</f>
        <v>0</v>
      </c>
      <c r="F6" s="27">
        <f>F11</f>
        <v>0</v>
      </c>
      <c r="G6" s="67">
        <v>0</v>
      </c>
      <c r="H6" s="101">
        <v>0</v>
      </c>
      <c r="I6" s="158">
        <f>I11</f>
        <v>0</v>
      </c>
      <c r="J6" s="159"/>
      <c r="K6" s="159"/>
      <c r="L6" s="159"/>
      <c r="M6" s="160"/>
      <c r="N6" s="17">
        <f t="shared" ref="N6:O8" si="1">N11</f>
        <v>0</v>
      </c>
      <c r="O6" s="17">
        <f t="shared" si="1"/>
        <v>0</v>
      </c>
      <c r="P6" s="221"/>
    </row>
    <row r="7" spans="1:16" ht="24.75" customHeight="1" x14ac:dyDescent="0.2">
      <c r="A7" s="176"/>
      <c r="B7" s="143"/>
      <c r="C7" s="149"/>
      <c r="D7" s="3" t="s">
        <v>78</v>
      </c>
      <c r="E7" s="57">
        <f>F7+G7+H7+I7+N7+O7</f>
        <v>242726</v>
      </c>
      <c r="F7" s="56">
        <f>F12</f>
        <v>83249</v>
      </c>
      <c r="G7" s="67">
        <f>G12+G23</f>
        <v>134871</v>
      </c>
      <c r="H7" s="101">
        <f>H12</f>
        <v>9630</v>
      </c>
      <c r="I7" s="158">
        <f>I12</f>
        <v>4992</v>
      </c>
      <c r="J7" s="159"/>
      <c r="K7" s="159"/>
      <c r="L7" s="159"/>
      <c r="M7" s="160"/>
      <c r="N7" s="57">
        <f t="shared" si="1"/>
        <v>9984</v>
      </c>
      <c r="O7" s="57">
        <f t="shared" si="1"/>
        <v>0</v>
      </c>
      <c r="P7" s="221"/>
    </row>
    <row r="8" spans="1:16" ht="24.75" customHeight="1" x14ac:dyDescent="0.2">
      <c r="A8" s="176"/>
      <c r="B8" s="143"/>
      <c r="C8" s="149"/>
      <c r="D8" s="59" t="s">
        <v>76</v>
      </c>
      <c r="E8" s="17">
        <f t="shared" si="0"/>
        <v>0</v>
      </c>
      <c r="F8" s="27">
        <f>F13+F24</f>
        <v>0</v>
      </c>
      <c r="G8" s="67">
        <v>0</v>
      </c>
      <c r="H8" s="101">
        <v>0</v>
      </c>
      <c r="I8" s="158">
        <f>I13</f>
        <v>0</v>
      </c>
      <c r="J8" s="159"/>
      <c r="K8" s="159"/>
      <c r="L8" s="159"/>
      <c r="M8" s="160"/>
      <c r="N8" s="17">
        <f t="shared" si="1"/>
        <v>0</v>
      </c>
      <c r="O8" s="17">
        <f t="shared" si="1"/>
        <v>0</v>
      </c>
      <c r="P8" s="221"/>
    </row>
    <row r="9" spans="1:16" ht="24.75" customHeight="1" x14ac:dyDescent="0.2">
      <c r="A9" s="177"/>
      <c r="B9" s="144"/>
      <c r="C9" s="150"/>
      <c r="D9" s="4" t="s">
        <v>17</v>
      </c>
      <c r="E9" s="17">
        <f t="shared" si="0"/>
        <v>0</v>
      </c>
      <c r="F9" s="27">
        <f>F14</f>
        <v>0</v>
      </c>
      <c r="G9" s="67">
        <v>0</v>
      </c>
      <c r="H9" s="101">
        <v>0</v>
      </c>
      <c r="I9" s="158">
        <f>I14</f>
        <v>0</v>
      </c>
      <c r="J9" s="159"/>
      <c r="K9" s="159"/>
      <c r="L9" s="159"/>
      <c r="M9" s="160"/>
      <c r="N9" s="17">
        <f t="shared" ref="N9:O9" si="2">N14</f>
        <v>0</v>
      </c>
      <c r="O9" s="17">
        <f t="shared" si="2"/>
        <v>0</v>
      </c>
      <c r="P9" s="187"/>
    </row>
    <row r="10" spans="1:16" ht="24.75" customHeight="1" x14ac:dyDescent="0.2">
      <c r="A10" s="169" t="s">
        <v>8</v>
      </c>
      <c r="B10" s="142" t="s">
        <v>106</v>
      </c>
      <c r="C10" s="148" t="s">
        <v>98</v>
      </c>
      <c r="D10" s="2" t="s">
        <v>20</v>
      </c>
      <c r="E10" s="18">
        <f>F10+G10+H10+I10+N10+O10</f>
        <v>134514</v>
      </c>
      <c r="F10" s="25">
        <f>F11+F12+F13+F14</f>
        <v>83249</v>
      </c>
      <c r="G10" s="69">
        <f>G11+G12+G13+G14</f>
        <v>26659</v>
      </c>
      <c r="H10" s="103">
        <f>H12</f>
        <v>9630</v>
      </c>
      <c r="I10" s="173">
        <f>I14+I13+I12+I11</f>
        <v>4992</v>
      </c>
      <c r="J10" s="174"/>
      <c r="K10" s="174"/>
      <c r="L10" s="174"/>
      <c r="M10" s="175"/>
      <c r="N10" s="18">
        <f>N11+N12+N13+N14</f>
        <v>9984</v>
      </c>
      <c r="O10" s="18">
        <f>O11+O12+O13+O14</f>
        <v>0</v>
      </c>
      <c r="P10" s="151" t="s">
        <v>27</v>
      </c>
    </row>
    <row r="11" spans="1:16" ht="24.75" customHeight="1" x14ac:dyDescent="0.2">
      <c r="A11" s="170"/>
      <c r="B11" s="143"/>
      <c r="C11" s="149"/>
      <c r="D11" s="3" t="s">
        <v>15</v>
      </c>
      <c r="E11" s="17">
        <f t="shared" si="0"/>
        <v>0</v>
      </c>
      <c r="F11" s="27">
        <v>0</v>
      </c>
      <c r="G11" s="67">
        <v>0</v>
      </c>
      <c r="H11" s="101">
        <v>0</v>
      </c>
      <c r="I11" s="158">
        <v>0</v>
      </c>
      <c r="J11" s="159"/>
      <c r="K11" s="159"/>
      <c r="L11" s="159"/>
      <c r="M11" s="160"/>
      <c r="N11" s="17">
        <v>0</v>
      </c>
      <c r="O11" s="17">
        <v>0</v>
      </c>
      <c r="P11" s="221"/>
    </row>
    <row r="12" spans="1:16" ht="24.75" customHeight="1" x14ac:dyDescent="0.2">
      <c r="A12" s="170"/>
      <c r="B12" s="143"/>
      <c r="C12" s="149"/>
      <c r="D12" s="3" t="s">
        <v>78</v>
      </c>
      <c r="E12" s="57">
        <f>F12+G12+H12+I12+N12+O12</f>
        <v>134514</v>
      </c>
      <c r="F12" s="56">
        <v>83249</v>
      </c>
      <c r="G12" s="67">
        <v>26659</v>
      </c>
      <c r="H12" s="101">
        <v>9630</v>
      </c>
      <c r="I12" s="158">
        <v>4992</v>
      </c>
      <c r="J12" s="159"/>
      <c r="K12" s="159"/>
      <c r="L12" s="159"/>
      <c r="M12" s="160"/>
      <c r="N12" s="57">
        <v>9984</v>
      </c>
      <c r="O12" s="57">
        <v>0</v>
      </c>
      <c r="P12" s="221"/>
    </row>
    <row r="13" spans="1:16" ht="24.75" customHeight="1" x14ac:dyDescent="0.2">
      <c r="A13" s="170"/>
      <c r="B13" s="143"/>
      <c r="C13" s="149"/>
      <c r="D13" s="59" t="s">
        <v>76</v>
      </c>
      <c r="E13" s="17">
        <f t="shared" si="0"/>
        <v>0</v>
      </c>
      <c r="F13" s="27">
        <v>0</v>
      </c>
      <c r="G13" s="67">
        <v>0</v>
      </c>
      <c r="H13" s="101">
        <v>0</v>
      </c>
      <c r="I13" s="158">
        <v>0</v>
      </c>
      <c r="J13" s="159"/>
      <c r="K13" s="159"/>
      <c r="L13" s="159"/>
      <c r="M13" s="160"/>
      <c r="N13" s="17">
        <v>0</v>
      </c>
      <c r="O13" s="17">
        <v>0</v>
      </c>
      <c r="P13" s="221"/>
    </row>
    <row r="14" spans="1:16" ht="24.75" customHeight="1" x14ac:dyDescent="0.2">
      <c r="A14" s="170"/>
      <c r="B14" s="144"/>
      <c r="C14" s="150"/>
      <c r="D14" s="4" t="s">
        <v>17</v>
      </c>
      <c r="E14" s="17">
        <f t="shared" si="0"/>
        <v>0</v>
      </c>
      <c r="F14" s="27">
        <v>0</v>
      </c>
      <c r="G14" s="67">
        <v>0</v>
      </c>
      <c r="H14" s="101">
        <v>0</v>
      </c>
      <c r="I14" s="158">
        <v>0</v>
      </c>
      <c r="J14" s="159"/>
      <c r="K14" s="159"/>
      <c r="L14" s="159"/>
      <c r="M14" s="160"/>
      <c r="N14" s="17">
        <v>0</v>
      </c>
      <c r="O14" s="17">
        <v>0</v>
      </c>
      <c r="P14" s="187"/>
    </row>
    <row r="15" spans="1:16" ht="17.100000000000001" customHeight="1" x14ac:dyDescent="0.2">
      <c r="A15" s="170"/>
      <c r="B15" s="142" t="s">
        <v>71</v>
      </c>
      <c r="C15" s="148" t="s">
        <v>14</v>
      </c>
      <c r="D15" s="148" t="s">
        <v>6</v>
      </c>
      <c r="E15" s="151" t="s">
        <v>54</v>
      </c>
      <c r="F15" s="151" t="s">
        <v>68</v>
      </c>
      <c r="G15" s="151" t="s">
        <v>85</v>
      </c>
      <c r="H15" s="106" t="s">
        <v>22</v>
      </c>
      <c r="I15" s="153" t="s">
        <v>95</v>
      </c>
      <c r="J15" s="155" t="s">
        <v>9</v>
      </c>
      <c r="K15" s="156"/>
      <c r="L15" s="156"/>
      <c r="M15" s="157"/>
      <c r="N15" s="211" t="s">
        <v>23</v>
      </c>
      <c r="O15" s="211" t="s">
        <v>24</v>
      </c>
      <c r="P15" s="200" t="s">
        <v>14</v>
      </c>
    </row>
    <row r="16" spans="1:16" ht="35.25" customHeight="1" x14ac:dyDescent="0.2">
      <c r="A16" s="170"/>
      <c r="B16" s="143"/>
      <c r="C16" s="149"/>
      <c r="D16" s="149"/>
      <c r="E16" s="152"/>
      <c r="F16" s="237"/>
      <c r="G16" s="237"/>
      <c r="H16" s="116"/>
      <c r="I16" s="154"/>
      <c r="J16" s="33" t="s">
        <v>57</v>
      </c>
      <c r="K16" s="33" t="s">
        <v>61</v>
      </c>
      <c r="L16" s="33" t="s">
        <v>62</v>
      </c>
      <c r="M16" s="33" t="s">
        <v>63</v>
      </c>
      <c r="N16" s="222"/>
      <c r="O16" s="222"/>
      <c r="P16" s="201"/>
    </row>
    <row r="17" spans="1:16" ht="23.25" customHeight="1" x14ac:dyDescent="0.2">
      <c r="A17" s="178"/>
      <c r="B17" s="144"/>
      <c r="C17" s="150"/>
      <c r="D17" s="150"/>
      <c r="E17" s="9">
        <v>25</v>
      </c>
      <c r="F17" s="9">
        <v>19</v>
      </c>
      <c r="G17" s="9">
        <v>6</v>
      </c>
      <c r="H17" s="9" t="s">
        <v>29</v>
      </c>
      <c r="I17" s="9" t="s">
        <v>29</v>
      </c>
      <c r="J17" s="9" t="s">
        <v>29</v>
      </c>
      <c r="K17" s="9" t="s">
        <v>29</v>
      </c>
      <c r="L17" s="9" t="s">
        <v>29</v>
      </c>
      <c r="M17" s="9" t="s">
        <v>29</v>
      </c>
      <c r="N17" s="10" t="s">
        <v>29</v>
      </c>
      <c r="O17" s="10" t="s">
        <v>29</v>
      </c>
      <c r="P17" s="202"/>
    </row>
    <row r="18" spans="1:16" ht="14.25" customHeight="1" x14ac:dyDescent="0.2">
      <c r="A18" s="68"/>
      <c r="B18" s="142" t="s">
        <v>86</v>
      </c>
      <c r="C18" s="148" t="s">
        <v>14</v>
      </c>
      <c r="D18" s="148" t="s">
        <v>6</v>
      </c>
      <c r="E18" s="151" t="s">
        <v>54</v>
      </c>
      <c r="F18" s="151" t="s">
        <v>68</v>
      </c>
      <c r="G18" s="151" t="s">
        <v>85</v>
      </c>
      <c r="H18" s="106" t="s">
        <v>22</v>
      </c>
      <c r="I18" s="153" t="s">
        <v>95</v>
      </c>
      <c r="J18" s="155" t="s">
        <v>9</v>
      </c>
      <c r="K18" s="156"/>
      <c r="L18" s="156"/>
      <c r="M18" s="157"/>
      <c r="N18" s="211" t="s">
        <v>24</v>
      </c>
      <c r="O18" s="211" t="s">
        <v>97</v>
      </c>
      <c r="P18" s="200" t="s">
        <v>14</v>
      </c>
    </row>
    <row r="19" spans="1:16" ht="32.25" customHeight="1" x14ac:dyDescent="0.2">
      <c r="A19" s="68"/>
      <c r="B19" s="143"/>
      <c r="C19" s="149"/>
      <c r="D19" s="149"/>
      <c r="E19" s="196"/>
      <c r="F19" s="152"/>
      <c r="G19" s="152"/>
      <c r="H19" s="107"/>
      <c r="I19" s="188"/>
      <c r="J19" s="33" t="s">
        <v>57</v>
      </c>
      <c r="K19" s="33" t="s">
        <v>61</v>
      </c>
      <c r="L19" s="33" t="s">
        <v>62</v>
      </c>
      <c r="M19" s="33" t="s">
        <v>63</v>
      </c>
      <c r="N19" s="222"/>
      <c r="O19" s="222"/>
      <c r="P19" s="201"/>
    </row>
    <row r="20" spans="1:16" ht="60" customHeight="1" x14ac:dyDescent="0.2">
      <c r="A20" s="68"/>
      <c r="B20" s="143"/>
      <c r="C20" s="149"/>
      <c r="D20" s="149"/>
      <c r="E20" s="9">
        <f>H20+I20+N20+O20</f>
        <v>5</v>
      </c>
      <c r="F20" s="9" t="s">
        <v>29</v>
      </c>
      <c r="G20" s="9" t="s">
        <v>29</v>
      </c>
      <c r="H20" s="9">
        <v>2</v>
      </c>
      <c r="I20" s="9">
        <v>1</v>
      </c>
      <c r="J20" s="9">
        <v>0</v>
      </c>
      <c r="K20" s="9">
        <v>0</v>
      </c>
      <c r="L20" s="9">
        <v>1</v>
      </c>
      <c r="M20" s="9">
        <v>1</v>
      </c>
      <c r="N20" s="79">
        <v>2</v>
      </c>
      <c r="O20" s="79">
        <v>0</v>
      </c>
      <c r="P20" s="202"/>
    </row>
    <row r="21" spans="1:16" ht="25.5" customHeight="1" x14ac:dyDescent="0.2">
      <c r="A21" s="75" t="s">
        <v>69</v>
      </c>
      <c r="B21" s="142" t="s">
        <v>72</v>
      </c>
      <c r="C21" s="148" t="s">
        <v>93</v>
      </c>
      <c r="D21" s="2" t="s">
        <v>20</v>
      </c>
      <c r="E21" s="18">
        <f>F21+G21</f>
        <v>108212</v>
      </c>
      <c r="F21" s="25">
        <f>F22+F23+F24+F25</f>
        <v>0</v>
      </c>
      <c r="G21" s="69">
        <f>G22+G23+G24+G25</f>
        <v>108212</v>
      </c>
      <c r="H21" s="103" t="s">
        <v>29</v>
      </c>
      <c r="I21" s="173" t="s">
        <v>29</v>
      </c>
      <c r="J21" s="174"/>
      <c r="K21" s="174"/>
      <c r="L21" s="174"/>
      <c r="M21" s="175"/>
      <c r="N21" s="18" t="s">
        <v>29</v>
      </c>
      <c r="O21" s="18" t="s">
        <v>29</v>
      </c>
      <c r="P21" s="151" t="s">
        <v>27</v>
      </c>
    </row>
    <row r="22" spans="1:16" ht="25.5" customHeight="1" x14ac:dyDescent="0.2">
      <c r="A22" s="75"/>
      <c r="B22" s="143"/>
      <c r="C22" s="149"/>
      <c r="D22" s="3" t="s">
        <v>15</v>
      </c>
      <c r="E22" s="17">
        <f>F22+G22</f>
        <v>0</v>
      </c>
      <c r="F22" s="27">
        <v>0</v>
      </c>
      <c r="G22" s="67">
        <v>0</v>
      </c>
      <c r="H22" s="101" t="s">
        <v>29</v>
      </c>
      <c r="I22" s="158" t="s">
        <v>29</v>
      </c>
      <c r="J22" s="159"/>
      <c r="K22" s="159"/>
      <c r="L22" s="159"/>
      <c r="M22" s="160"/>
      <c r="N22" s="17" t="s">
        <v>29</v>
      </c>
      <c r="O22" s="17" t="s">
        <v>29</v>
      </c>
      <c r="P22" s="221"/>
    </row>
    <row r="23" spans="1:16" ht="23.25" customHeight="1" x14ac:dyDescent="0.2">
      <c r="A23" s="26"/>
      <c r="B23" s="143"/>
      <c r="C23" s="149"/>
      <c r="D23" s="3" t="s">
        <v>78</v>
      </c>
      <c r="E23" s="17">
        <f>F23+G23</f>
        <v>108212</v>
      </c>
      <c r="F23" s="27">
        <v>0</v>
      </c>
      <c r="G23" s="67">
        <v>108212</v>
      </c>
      <c r="H23" s="101" t="s">
        <v>29</v>
      </c>
      <c r="I23" s="158" t="s">
        <v>29</v>
      </c>
      <c r="J23" s="159"/>
      <c r="K23" s="159"/>
      <c r="L23" s="159"/>
      <c r="M23" s="160"/>
      <c r="N23" s="57" t="s">
        <v>29</v>
      </c>
      <c r="O23" s="17" t="s">
        <v>29</v>
      </c>
      <c r="P23" s="221"/>
    </row>
    <row r="24" spans="1:16" ht="24.75" customHeight="1" x14ac:dyDescent="0.2">
      <c r="A24" s="26"/>
      <c r="B24" s="143"/>
      <c r="C24" s="149"/>
      <c r="D24" s="59" t="s">
        <v>76</v>
      </c>
      <c r="E24" s="17">
        <f>F24+G24</f>
        <v>0</v>
      </c>
      <c r="F24" s="27">
        <v>0</v>
      </c>
      <c r="G24" s="67">
        <v>0</v>
      </c>
      <c r="H24" s="101" t="s">
        <v>29</v>
      </c>
      <c r="I24" s="158" t="s">
        <v>29</v>
      </c>
      <c r="J24" s="159"/>
      <c r="K24" s="159"/>
      <c r="L24" s="159"/>
      <c r="M24" s="160"/>
      <c r="N24" s="17" t="s">
        <v>29</v>
      </c>
      <c r="O24" s="17" t="s">
        <v>29</v>
      </c>
      <c r="P24" s="221"/>
    </row>
    <row r="25" spans="1:16" ht="24" customHeight="1" x14ac:dyDescent="0.2">
      <c r="A25" s="26"/>
      <c r="B25" s="144"/>
      <c r="C25" s="150"/>
      <c r="D25" s="4" t="s">
        <v>17</v>
      </c>
      <c r="E25" s="17">
        <f>F25+G25</f>
        <v>0</v>
      </c>
      <c r="F25" s="27">
        <v>0</v>
      </c>
      <c r="G25" s="67">
        <v>0</v>
      </c>
      <c r="H25" s="101" t="s">
        <v>29</v>
      </c>
      <c r="I25" s="158" t="s">
        <v>29</v>
      </c>
      <c r="J25" s="159"/>
      <c r="K25" s="159"/>
      <c r="L25" s="159"/>
      <c r="M25" s="160"/>
      <c r="N25" s="17" t="s">
        <v>29</v>
      </c>
      <c r="O25" s="17" t="s">
        <v>29</v>
      </c>
      <c r="P25" s="187"/>
    </row>
    <row r="26" spans="1:16" ht="17.25" customHeight="1" x14ac:dyDescent="0.2">
      <c r="A26" s="170"/>
      <c r="B26" s="142" t="s">
        <v>81</v>
      </c>
      <c r="C26" s="148" t="s">
        <v>14</v>
      </c>
      <c r="D26" s="148" t="s">
        <v>6</v>
      </c>
      <c r="E26" s="151" t="s">
        <v>54</v>
      </c>
      <c r="F26" s="151" t="s">
        <v>68</v>
      </c>
      <c r="G26" s="151" t="s">
        <v>85</v>
      </c>
      <c r="H26" s="106"/>
      <c r="I26" s="153" t="s">
        <v>84</v>
      </c>
      <c r="J26" s="155" t="s">
        <v>11</v>
      </c>
      <c r="K26" s="156"/>
      <c r="L26" s="156"/>
      <c r="M26" s="157"/>
      <c r="N26" s="140" t="s">
        <v>23</v>
      </c>
      <c r="O26" s="140" t="s">
        <v>24</v>
      </c>
      <c r="P26" s="200" t="s">
        <v>14</v>
      </c>
    </row>
    <row r="27" spans="1:16" ht="33.75" customHeight="1" x14ac:dyDescent="0.2">
      <c r="A27" s="170"/>
      <c r="B27" s="143"/>
      <c r="C27" s="149"/>
      <c r="D27" s="149"/>
      <c r="E27" s="152"/>
      <c r="F27" s="237"/>
      <c r="G27" s="237"/>
      <c r="H27" s="116"/>
      <c r="I27" s="154"/>
      <c r="J27" s="33" t="s">
        <v>57</v>
      </c>
      <c r="K27" s="33" t="s">
        <v>61</v>
      </c>
      <c r="L27" s="33" t="s">
        <v>62</v>
      </c>
      <c r="M27" s="33" t="s">
        <v>63</v>
      </c>
      <c r="N27" s="141"/>
      <c r="O27" s="141"/>
      <c r="P27" s="201"/>
    </row>
    <row r="28" spans="1:16" ht="33.75" customHeight="1" x14ac:dyDescent="0.2">
      <c r="A28" s="178"/>
      <c r="B28" s="144"/>
      <c r="C28" s="150"/>
      <c r="D28" s="150"/>
      <c r="E28" s="9">
        <f>F28+G28</f>
        <v>24</v>
      </c>
      <c r="F28" s="9">
        <v>0</v>
      </c>
      <c r="G28" s="9">
        <v>24</v>
      </c>
      <c r="H28" s="9"/>
      <c r="I28" s="9" t="s">
        <v>29</v>
      </c>
      <c r="J28" s="9" t="s">
        <v>29</v>
      </c>
      <c r="K28" s="9" t="s">
        <v>29</v>
      </c>
      <c r="L28" s="9" t="s">
        <v>29</v>
      </c>
      <c r="M28" s="9" t="s">
        <v>29</v>
      </c>
      <c r="N28" s="9" t="s">
        <v>29</v>
      </c>
      <c r="O28" s="9" t="s">
        <v>29</v>
      </c>
      <c r="P28" s="202"/>
    </row>
    <row r="29" spans="1:16" ht="24.75" customHeight="1" x14ac:dyDescent="0.2">
      <c r="A29" s="236"/>
      <c r="B29" s="234" t="s">
        <v>31</v>
      </c>
      <c r="C29" s="235"/>
      <c r="D29" s="2" t="s">
        <v>20</v>
      </c>
      <c r="E29" s="18">
        <f>E30+E31+E32+E33</f>
        <v>242726</v>
      </c>
      <c r="F29" s="18">
        <f>F30+F31+F32+F33</f>
        <v>83249</v>
      </c>
      <c r="G29" s="71">
        <f>G30+G31+G32+G33</f>
        <v>134871</v>
      </c>
      <c r="H29" s="114">
        <f>H30+H31+H32+H33</f>
        <v>9630</v>
      </c>
      <c r="I29" s="231">
        <f>I30+I31+I32+I33</f>
        <v>4992</v>
      </c>
      <c r="J29" s="231"/>
      <c r="K29" s="231"/>
      <c r="L29" s="231"/>
      <c r="M29" s="231"/>
      <c r="N29" s="18">
        <f>N30+N31+N32+N33</f>
        <v>9984</v>
      </c>
      <c r="O29" s="18">
        <f>O30+O31+O32+O33</f>
        <v>0</v>
      </c>
      <c r="P29" s="230" t="s">
        <v>6</v>
      </c>
    </row>
    <row r="30" spans="1:16" ht="24.75" customHeight="1" x14ac:dyDescent="0.2">
      <c r="A30" s="236"/>
      <c r="B30" s="234"/>
      <c r="C30" s="235"/>
      <c r="D30" s="2" t="s">
        <v>15</v>
      </c>
      <c r="E30" s="18">
        <f>F30+G30+H30+I30+N30+O30</f>
        <v>0</v>
      </c>
      <c r="F30" s="18">
        <f t="shared" ref="F30:I32" si="3">F6</f>
        <v>0</v>
      </c>
      <c r="G30" s="71">
        <f t="shared" si="3"/>
        <v>0</v>
      </c>
      <c r="H30" s="114">
        <f>H6</f>
        <v>0</v>
      </c>
      <c r="I30" s="231">
        <f t="shared" si="3"/>
        <v>0</v>
      </c>
      <c r="J30" s="232"/>
      <c r="K30" s="232"/>
      <c r="L30" s="232"/>
      <c r="M30" s="232"/>
      <c r="N30" s="18">
        <f t="shared" ref="N30:O33" si="4">N6</f>
        <v>0</v>
      </c>
      <c r="O30" s="18">
        <f t="shared" si="4"/>
        <v>0</v>
      </c>
      <c r="P30" s="230"/>
    </row>
    <row r="31" spans="1:16" ht="25.5" customHeight="1" x14ac:dyDescent="0.2">
      <c r="A31" s="236"/>
      <c r="B31" s="234"/>
      <c r="C31" s="235"/>
      <c r="D31" s="2" t="s">
        <v>78</v>
      </c>
      <c r="E31" s="18">
        <f>F31+G31+H31+I31+N31+O31</f>
        <v>242726</v>
      </c>
      <c r="F31" s="18">
        <f t="shared" si="3"/>
        <v>83249</v>
      </c>
      <c r="G31" s="71">
        <f t="shared" si="3"/>
        <v>134871</v>
      </c>
      <c r="H31" s="114">
        <f>H7</f>
        <v>9630</v>
      </c>
      <c r="I31" s="231">
        <f t="shared" si="3"/>
        <v>4992</v>
      </c>
      <c r="J31" s="232"/>
      <c r="K31" s="232"/>
      <c r="L31" s="232"/>
      <c r="M31" s="232"/>
      <c r="N31" s="18">
        <f t="shared" si="4"/>
        <v>9984</v>
      </c>
      <c r="O31" s="18">
        <f t="shared" si="4"/>
        <v>0</v>
      </c>
      <c r="P31" s="230"/>
    </row>
    <row r="32" spans="1:16" ht="24" customHeight="1" x14ac:dyDescent="0.2">
      <c r="A32" s="236"/>
      <c r="B32" s="234"/>
      <c r="C32" s="235"/>
      <c r="D32" s="2" t="s">
        <v>76</v>
      </c>
      <c r="E32" s="19">
        <f>F32+G32+H32+I32+N32+O32</f>
        <v>0</v>
      </c>
      <c r="F32" s="19">
        <f t="shared" si="3"/>
        <v>0</v>
      </c>
      <c r="G32" s="72">
        <f t="shared" si="3"/>
        <v>0</v>
      </c>
      <c r="H32" s="115">
        <f>H8</f>
        <v>0</v>
      </c>
      <c r="I32" s="233">
        <f t="shared" si="3"/>
        <v>0</v>
      </c>
      <c r="J32" s="233"/>
      <c r="K32" s="233"/>
      <c r="L32" s="233"/>
      <c r="M32" s="233"/>
      <c r="N32" s="19">
        <f t="shared" si="4"/>
        <v>0</v>
      </c>
      <c r="O32" s="19">
        <f t="shared" si="4"/>
        <v>0</v>
      </c>
      <c r="P32" s="230"/>
    </row>
    <row r="33" spans="1:16" ht="24.75" customHeight="1" x14ac:dyDescent="0.2">
      <c r="A33" s="236"/>
      <c r="B33" s="234"/>
      <c r="C33" s="235"/>
      <c r="D33" s="55" t="s">
        <v>17</v>
      </c>
      <c r="E33" s="19">
        <f>F33+G33+H33+I33+N33+O33</f>
        <v>0</v>
      </c>
      <c r="F33" s="19">
        <f t="shared" ref="F33:I33" si="5">F9</f>
        <v>0</v>
      </c>
      <c r="G33" s="72">
        <f>G9</f>
        <v>0</v>
      </c>
      <c r="H33" s="115">
        <f>H9</f>
        <v>0</v>
      </c>
      <c r="I33" s="233">
        <f t="shared" si="5"/>
        <v>0</v>
      </c>
      <c r="J33" s="233"/>
      <c r="K33" s="233"/>
      <c r="L33" s="233"/>
      <c r="M33" s="233"/>
      <c r="N33" s="19">
        <f t="shared" si="4"/>
        <v>0</v>
      </c>
      <c r="O33" s="19">
        <f t="shared" si="4"/>
        <v>0</v>
      </c>
      <c r="P33" s="230"/>
    </row>
  </sheetData>
  <mergeCells count="77">
    <mergeCell ref="B21:B25"/>
    <mergeCell ref="C21:C25"/>
    <mergeCell ref="I21:M21"/>
    <mergeCell ref="P21:P25"/>
    <mergeCell ref="I22:M22"/>
    <mergeCell ref="I23:M23"/>
    <mergeCell ref="I24:M24"/>
    <mergeCell ref="I25:M25"/>
    <mergeCell ref="I3:M3"/>
    <mergeCell ref="A1:O1"/>
    <mergeCell ref="A2:A3"/>
    <mergeCell ref="B2:B3"/>
    <mergeCell ref="C2:C3"/>
    <mergeCell ref="D2:D3"/>
    <mergeCell ref="E2:E3"/>
    <mergeCell ref="F2:O2"/>
    <mergeCell ref="P10:P14"/>
    <mergeCell ref="I4:M4"/>
    <mergeCell ref="I12:M12"/>
    <mergeCell ref="I13:M13"/>
    <mergeCell ref="I14:M14"/>
    <mergeCell ref="I5:M5"/>
    <mergeCell ref="P5:P9"/>
    <mergeCell ref="A10:A17"/>
    <mergeCell ref="I11:M11"/>
    <mergeCell ref="I6:M6"/>
    <mergeCell ref="I7:M7"/>
    <mergeCell ref="I8:M8"/>
    <mergeCell ref="I9:M9"/>
    <mergeCell ref="B10:B14"/>
    <mergeCell ref="C10:C14"/>
    <mergeCell ref="I10:M10"/>
    <mergeCell ref="A5:A9"/>
    <mergeCell ref="B5:B9"/>
    <mergeCell ref="C5:C9"/>
    <mergeCell ref="F15:F16"/>
    <mergeCell ref="P15:P17"/>
    <mergeCell ref="B15:B17"/>
    <mergeCell ref="C15:C17"/>
    <mergeCell ref="D15:D17"/>
    <mergeCell ref="E15:E16"/>
    <mergeCell ref="I15:I16"/>
    <mergeCell ref="J15:M15"/>
    <mergeCell ref="N15:N16"/>
    <mergeCell ref="O15:O16"/>
    <mergeCell ref="G15:G16"/>
    <mergeCell ref="A26:A28"/>
    <mergeCell ref="B29:C33"/>
    <mergeCell ref="N26:N27"/>
    <mergeCell ref="B26:B28"/>
    <mergeCell ref="C26:C28"/>
    <mergeCell ref="D26:D28"/>
    <mergeCell ref="E26:E27"/>
    <mergeCell ref="I26:I27"/>
    <mergeCell ref="A29:A33"/>
    <mergeCell ref="I29:M29"/>
    <mergeCell ref="F26:F27"/>
    <mergeCell ref="G26:G27"/>
    <mergeCell ref="P29:P33"/>
    <mergeCell ref="I30:M30"/>
    <mergeCell ref="I31:M31"/>
    <mergeCell ref="O26:O27"/>
    <mergeCell ref="I32:M32"/>
    <mergeCell ref="J26:M26"/>
    <mergeCell ref="I33:M33"/>
    <mergeCell ref="P26:P28"/>
    <mergeCell ref="B18:B20"/>
    <mergeCell ref="O18:O19"/>
    <mergeCell ref="P18:P20"/>
    <mergeCell ref="G18:G19"/>
    <mergeCell ref="I18:I19"/>
    <mergeCell ref="J18:M18"/>
    <mergeCell ref="N18:N19"/>
    <mergeCell ref="C18:C20"/>
    <mergeCell ref="D18:D20"/>
    <mergeCell ref="E18:E19"/>
    <mergeCell ref="F18:F19"/>
  </mergeCells>
  <pageMargins left="0.11811023622047245" right="0.11811023622047245" top="0.78740157480314965" bottom="0.19685039370078741" header="0.31496062992125984" footer="0.31496062992125984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view="pageBreakPreview" zoomScaleNormal="100" zoomScaleSheetLayoutView="100" workbookViewId="0">
      <selection activeCell="E51" sqref="E51"/>
    </sheetView>
  </sheetViews>
  <sheetFormatPr defaultRowHeight="12.75" x14ac:dyDescent="0.2"/>
  <cols>
    <col min="1" max="1" width="6" customWidth="1"/>
    <col min="2" max="2" width="43.5" customWidth="1"/>
    <col min="3" max="3" width="13.33203125" customWidth="1"/>
    <col min="4" max="4" width="20.33203125" customWidth="1"/>
    <col min="5" max="8" width="11.33203125" customWidth="1"/>
    <col min="9" max="9" width="6.6640625" customWidth="1"/>
    <col min="10" max="10" width="6.83203125" customWidth="1"/>
    <col min="11" max="11" width="5.83203125" customWidth="1"/>
    <col min="12" max="12" width="6.83203125" customWidth="1"/>
    <col min="13" max="13" width="5.83203125" customWidth="1"/>
    <col min="14" max="14" width="11.83203125" customWidth="1"/>
    <col min="15" max="15" width="11.33203125" customWidth="1"/>
    <col min="16" max="16" width="20" customWidth="1"/>
  </cols>
  <sheetData>
    <row r="1" spans="1:16" ht="50.25" customHeight="1" x14ac:dyDescent="0.2">
      <c r="A1" s="161" t="s">
        <v>102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2" t="s">
        <v>103</v>
      </c>
    </row>
    <row r="2" spans="1:16" ht="32.25" customHeight="1" x14ac:dyDescent="0.2">
      <c r="A2" s="183" t="s">
        <v>0</v>
      </c>
      <c r="B2" s="184" t="s">
        <v>1</v>
      </c>
      <c r="C2" s="151" t="s">
        <v>2</v>
      </c>
      <c r="D2" s="183" t="s">
        <v>3</v>
      </c>
      <c r="E2" s="216" t="s">
        <v>4</v>
      </c>
      <c r="F2" s="218" t="s">
        <v>5</v>
      </c>
      <c r="G2" s="219"/>
      <c r="H2" s="219"/>
      <c r="I2" s="220"/>
      <c r="J2" s="220"/>
      <c r="K2" s="220"/>
      <c r="L2" s="220"/>
      <c r="M2" s="220"/>
      <c r="N2" s="220"/>
      <c r="O2" s="164"/>
      <c r="P2" s="6" t="s">
        <v>49</v>
      </c>
    </row>
    <row r="3" spans="1:16" ht="21.75" customHeight="1" x14ac:dyDescent="0.2">
      <c r="A3" s="154"/>
      <c r="B3" s="185"/>
      <c r="C3" s="152"/>
      <c r="D3" s="154"/>
      <c r="E3" s="217"/>
      <c r="F3" s="7" t="s">
        <v>56</v>
      </c>
      <c r="G3" s="7" t="s">
        <v>21</v>
      </c>
      <c r="H3" s="108" t="s">
        <v>22</v>
      </c>
      <c r="I3" s="192" t="s">
        <v>23</v>
      </c>
      <c r="J3" s="193"/>
      <c r="K3" s="193"/>
      <c r="L3" s="193"/>
      <c r="M3" s="194"/>
      <c r="N3" s="7" t="s">
        <v>96</v>
      </c>
      <c r="O3" s="7" t="s">
        <v>97</v>
      </c>
      <c r="P3" s="8"/>
    </row>
    <row r="4" spans="1:16" ht="14.1" customHeight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23">
        <v>6</v>
      </c>
      <c r="G4" s="78">
        <v>7</v>
      </c>
      <c r="H4" s="108">
        <v>8</v>
      </c>
      <c r="I4" s="192">
        <v>9</v>
      </c>
      <c r="J4" s="193"/>
      <c r="K4" s="193"/>
      <c r="L4" s="193"/>
      <c r="M4" s="194"/>
      <c r="N4" s="7">
        <v>10</v>
      </c>
      <c r="O4" s="7">
        <v>11</v>
      </c>
      <c r="P4" s="7">
        <v>12</v>
      </c>
    </row>
    <row r="5" spans="1:16" ht="24.75" customHeight="1" x14ac:dyDescent="0.2">
      <c r="A5" s="140">
        <v>1</v>
      </c>
      <c r="B5" s="142" t="s">
        <v>73</v>
      </c>
      <c r="C5" s="148" t="s">
        <v>107</v>
      </c>
      <c r="D5" s="2" t="s">
        <v>20</v>
      </c>
      <c r="E5" s="18">
        <f>E6+E7+E8+E9</f>
        <v>0</v>
      </c>
      <c r="F5" s="22">
        <f>F10</f>
        <v>0</v>
      </c>
      <c r="G5" s="73">
        <f>G6+G7+G8+G9</f>
        <v>0</v>
      </c>
      <c r="H5" s="103">
        <v>0</v>
      </c>
      <c r="I5" s="173" t="s">
        <v>29</v>
      </c>
      <c r="J5" s="174"/>
      <c r="K5" s="174"/>
      <c r="L5" s="174"/>
      <c r="M5" s="175"/>
      <c r="N5" s="18" t="s">
        <v>29</v>
      </c>
      <c r="O5" s="18" t="s">
        <v>29</v>
      </c>
      <c r="P5" s="151" t="s">
        <v>27</v>
      </c>
    </row>
    <row r="6" spans="1:16" ht="24.75" customHeight="1" x14ac:dyDescent="0.2">
      <c r="A6" s="176"/>
      <c r="B6" s="143"/>
      <c r="C6" s="149"/>
      <c r="D6" s="3" t="s">
        <v>15</v>
      </c>
      <c r="E6" s="17">
        <f>F6+G6+H6</f>
        <v>0</v>
      </c>
      <c r="F6" s="21">
        <f>F11</f>
        <v>0</v>
      </c>
      <c r="G6" s="77">
        <f t="shared" ref="G6:G9" si="0">G11</f>
        <v>0</v>
      </c>
      <c r="H6" s="101">
        <v>0</v>
      </c>
      <c r="I6" s="158" t="s">
        <v>29</v>
      </c>
      <c r="J6" s="159"/>
      <c r="K6" s="159"/>
      <c r="L6" s="159"/>
      <c r="M6" s="160"/>
      <c r="N6" s="17" t="s">
        <v>29</v>
      </c>
      <c r="O6" s="17" t="s">
        <v>29</v>
      </c>
      <c r="P6" s="221"/>
    </row>
    <row r="7" spans="1:16" ht="24.75" customHeight="1" x14ac:dyDescent="0.2">
      <c r="A7" s="176"/>
      <c r="B7" s="143"/>
      <c r="C7" s="149"/>
      <c r="D7" s="3" t="s">
        <v>78</v>
      </c>
      <c r="E7" s="17">
        <f>F7+G7+H7</f>
        <v>0</v>
      </c>
      <c r="F7" s="21">
        <f>F12</f>
        <v>0</v>
      </c>
      <c r="G7" s="77">
        <f t="shared" si="0"/>
        <v>0</v>
      </c>
      <c r="H7" s="101">
        <v>0</v>
      </c>
      <c r="I7" s="158" t="s">
        <v>29</v>
      </c>
      <c r="J7" s="159"/>
      <c r="K7" s="159"/>
      <c r="L7" s="159"/>
      <c r="M7" s="160"/>
      <c r="N7" s="17" t="s">
        <v>29</v>
      </c>
      <c r="O7" s="17" t="s">
        <v>29</v>
      </c>
      <c r="P7" s="221"/>
    </row>
    <row r="8" spans="1:16" ht="24.75" customHeight="1" x14ac:dyDescent="0.2">
      <c r="A8" s="176"/>
      <c r="B8" s="143"/>
      <c r="C8" s="149"/>
      <c r="D8" s="59" t="s">
        <v>76</v>
      </c>
      <c r="E8" s="17">
        <f>F8+G8+H8</f>
        <v>0</v>
      </c>
      <c r="F8" s="21">
        <f>F13</f>
        <v>0</v>
      </c>
      <c r="G8" s="77">
        <f t="shared" si="0"/>
        <v>0</v>
      </c>
      <c r="H8" s="101">
        <v>0</v>
      </c>
      <c r="I8" s="158" t="s">
        <v>29</v>
      </c>
      <c r="J8" s="159"/>
      <c r="K8" s="159"/>
      <c r="L8" s="159"/>
      <c r="M8" s="160"/>
      <c r="N8" s="17" t="s">
        <v>29</v>
      </c>
      <c r="O8" s="17" t="s">
        <v>29</v>
      </c>
      <c r="P8" s="221"/>
    </row>
    <row r="9" spans="1:16" ht="24.75" customHeight="1" x14ac:dyDescent="0.2">
      <c r="A9" s="177"/>
      <c r="B9" s="144"/>
      <c r="C9" s="150"/>
      <c r="D9" s="4" t="s">
        <v>17</v>
      </c>
      <c r="E9" s="17">
        <f>F9+G9+H9</f>
        <v>0</v>
      </c>
      <c r="F9" s="21">
        <f>F14</f>
        <v>0</v>
      </c>
      <c r="G9" s="77">
        <f t="shared" si="0"/>
        <v>0</v>
      </c>
      <c r="H9" s="101">
        <v>0</v>
      </c>
      <c r="I9" s="158" t="s">
        <v>29</v>
      </c>
      <c r="J9" s="159"/>
      <c r="K9" s="159"/>
      <c r="L9" s="159"/>
      <c r="M9" s="160"/>
      <c r="N9" s="17" t="s">
        <v>29</v>
      </c>
      <c r="O9" s="17" t="s">
        <v>29</v>
      </c>
      <c r="P9" s="187"/>
    </row>
    <row r="10" spans="1:16" ht="24.75" customHeight="1" x14ac:dyDescent="0.2">
      <c r="A10" s="169" t="s">
        <v>8</v>
      </c>
      <c r="B10" s="142" t="s">
        <v>65</v>
      </c>
      <c r="C10" s="148" t="s">
        <v>107</v>
      </c>
      <c r="D10" s="2" t="s">
        <v>20</v>
      </c>
      <c r="E10" s="18">
        <f>E11+E12+E13+E14</f>
        <v>0</v>
      </c>
      <c r="F10" s="22">
        <f>F11+F12+F13+F14</f>
        <v>0</v>
      </c>
      <c r="G10" s="73">
        <f>G11+G12+G13+G14</f>
        <v>0</v>
      </c>
      <c r="H10" s="103">
        <v>0</v>
      </c>
      <c r="I10" s="173" t="s">
        <v>29</v>
      </c>
      <c r="J10" s="174"/>
      <c r="K10" s="174"/>
      <c r="L10" s="174"/>
      <c r="M10" s="175"/>
      <c r="N10" s="18" t="s">
        <v>29</v>
      </c>
      <c r="O10" s="18" t="s">
        <v>29</v>
      </c>
      <c r="P10" s="151" t="s">
        <v>27</v>
      </c>
    </row>
    <row r="11" spans="1:16" ht="24.75" customHeight="1" x14ac:dyDescent="0.2">
      <c r="A11" s="170"/>
      <c r="B11" s="143"/>
      <c r="C11" s="149"/>
      <c r="D11" s="3" t="s">
        <v>15</v>
      </c>
      <c r="E11" s="17">
        <f>F11+G11+H11</f>
        <v>0</v>
      </c>
      <c r="F11" s="21">
        <v>0</v>
      </c>
      <c r="G11" s="77">
        <v>0</v>
      </c>
      <c r="H11" s="101">
        <v>0</v>
      </c>
      <c r="I11" s="158" t="s">
        <v>29</v>
      </c>
      <c r="J11" s="159"/>
      <c r="K11" s="159"/>
      <c r="L11" s="159"/>
      <c r="M11" s="160"/>
      <c r="N11" s="17" t="s">
        <v>29</v>
      </c>
      <c r="O11" s="17" t="s">
        <v>29</v>
      </c>
      <c r="P11" s="221"/>
    </row>
    <row r="12" spans="1:16" ht="24.75" customHeight="1" x14ac:dyDescent="0.2">
      <c r="A12" s="170"/>
      <c r="B12" s="143"/>
      <c r="C12" s="149"/>
      <c r="D12" s="3" t="s">
        <v>78</v>
      </c>
      <c r="E12" s="17">
        <f>F12+G12+H12</f>
        <v>0</v>
      </c>
      <c r="F12" s="21">
        <v>0</v>
      </c>
      <c r="G12" s="77">
        <v>0</v>
      </c>
      <c r="H12" s="101">
        <v>0</v>
      </c>
      <c r="I12" s="158" t="s">
        <v>29</v>
      </c>
      <c r="J12" s="159"/>
      <c r="K12" s="159"/>
      <c r="L12" s="159"/>
      <c r="M12" s="160"/>
      <c r="N12" s="17" t="s">
        <v>29</v>
      </c>
      <c r="O12" s="17" t="s">
        <v>29</v>
      </c>
      <c r="P12" s="221"/>
    </row>
    <row r="13" spans="1:16" ht="24.75" customHeight="1" x14ac:dyDescent="0.2">
      <c r="A13" s="170"/>
      <c r="B13" s="143"/>
      <c r="C13" s="149"/>
      <c r="D13" s="59" t="s">
        <v>79</v>
      </c>
      <c r="E13" s="17">
        <f>F13+G13+H13</f>
        <v>0</v>
      </c>
      <c r="F13" s="21">
        <v>0</v>
      </c>
      <c r="G13" s="77">
        <v>0</v>
      </c>
      <c r="H13" s="101">
        <v>0</v>
      </c>
      <c r="I13" s="158" t="s">
        <v>29</v>
      </c>
      <c r="J13" s="159"/>
      <c r="K13" s="159"/>
      <c r="L13" s="159"/>
      <c r="M13" s="160"/>
      <c r="N13" s="17" t="s">
        <v>29</v>
      </c>
      <c r="O13" s="17" t="s">
        <v>29</v>
      </c>
      <c r="P13" s="221"/>
    </row>
    <row r="14" spans="1:16" ht="24.75" customHeight="1" x14ac:dyDescent="0.2">
      <c r="A14" s="170"/>
      <c r="B14" s="144"/>
      <c r="C14" s="150"/>
      <c r="D14" s="4" t="s">
        <v>17</v>
      </c>
      <c r="E14" s="17">
        <f>F14+G14+H14</f>
        <v>0</v>
      </c>
      <c r="F14" s="21">
        <v>0</v>
      </c>
      <c r="G14" s="77">
        <v>0</v>
      </c>
      <c r="H14" s="101">
        <v>0</v>
      </c>
      <c r="I14" s="158" t="s">
        <v>29</v>
      </c>
      <c r="J14" s="159"/>
      <c r="K14" s="159"/>
      <c r="L14" s="159"/>
      <c r="M14" s="160"/>
      <c r="N14" s="17" t="s">
        <v>29</v>
      </c>
      <c r="O14" s="17" t="s">
        <v>29</v>
      </c>
      <c r="P14" s="187"/>
    </row>
    <row r="15" spans="1:16" ht="20.25" customHeight="1" x14ac:dyDescent="0.2">
      <c r="A15" s="170"/>
      <c r="B15" s="142" t="s">
        <v>38</v>
      </c>
      <c r="C15" s="148" t="s">
        <v>14</v>
      </c>
      <c r="D15" s="148" t="s">
        <v>6</v>
      </c>
      <c r="E15" s="151" t="s">
        <v>54</v>
      </c>
      <c r="F15" s="238" t="s">
        <v>56</v>
      </c>
      <c r="G15" s="238" t="s">
        <v>21</v>
      </c>
      <c r="H15" s="117" t="s">
        <v>22</v>
      </c>
      <c r="I15" s="153" t="s">
        <v>95</v>
      </c>
      <c r="J15" s="155" t="s">
        <v>9</v>
      </c>
      <c r="K15" s="156"/>
      <c r="L15" s="156"/>
      <c r="M15" s="157"/>
      <c r="N15" s="211" t="s">
        <v>24</v>
      </c>
      <c r="O15" s="211" t="s">
        <v>97</v>
      </c>
      <c r="P15" s="200" t="s">
        <v>14</v>
      </c>
    </row>
    <row r="16" spans="1:16" ht="36" customHeight="1" x14ac:dyDescent="0.2">
      <c r="A16" s="170"/>
      <c r="B16" s="143"/>
      <c r="C16" s="149"/>
      <c r="D16" s="149"/>
      <c r="E16" s="152"/>
      <c r="F16" s="239"/>
      <c r="G16" s="239"/>
      <c r="H16" s="118"/>
      <c r="I16" s="154"/>
      <c r="J16" s="33" t="s">
        <v>57</v>
      </c>
      <c r="K16" s="33" t="s">
        <v>61</v>
      </c>
      <c r="L16" s="33" t="s">
        <v>62</v>
      </c>
      <c r="M16" s="33" t="s">
        <v>63</v>
      </c>
      <c r="N16" s="222"/>
      <c r="O16" s="222"/>
      <c r="P16" s="201"/>
    </row>
    <row r="17" spans="1:16" ht="33" customHeight="1" x14ac:dyDescent="0.2">
      <c r="A17" s="170"/>
      <c r="B17" s="144"/>
      <c r="C17" s="150"/>
      <c r="D17" s="150"/>
      <c r="E17" s="9">
        <v>0</v>
      </c>
      <c r="F17" s="9">
        <v>0</v>
      </c>
      <c r="G17" s="9">
        <v>0</v>
      </c>
      <c r="H17" s="9" t="s">
        <v>29</v>
      </c>
      <c r="I17" s="9" t="s">
        <v>29</v>
      </c>
      <c r="J17" s="9" t="s">
        <v>29</v>
      </c>
      <c r="K17" s="9" t="s">
        <v>29</v>
      </c>
      <c r="L17" s="9" t="s">
        <v>29</v>
      </c>
      <c r="M17" s="9" t="s">
        <v>29</v>
      </c>
      <c r="N17" s="10" t="s">
        <v>29</v>
      </c>
      <c r="O17" s="10" t="s">
        <v>29</v>
      </c>
      <c r="P17" s="202"/>
    </row>
    <row r="18" spans="1:16" ht="21.75" customHeight="1" x14ac:dyDescent="0.2">
      <c r="A18" s="223"/>
      <c r="B18" s="142" t="s">
        <v>88</v>
      </c>
      <c r="C18" s="148" t="s">
        <v>14</v>
      </c>
      <c r="D18" s="148" t="s">
        <v>6</v>
      </c>
      <c r="E18" s="151" t="s">
        <v>54</v>
      </c>
      <c r="F18" s="238" t="s">
        <v>56</v>
      </c>
      <c r="G18" s="238" t="s">
        <v>21</v>
      </c>
      <c r="H18" s="117" t="s">
        <v>22</v>
      </c>
      <c r="I18" s="153" t="s">
        <v>95</v>
      </c>
      <c r="J18" s="155" t="s">
        <v>9</v>
      </c>
      <c r="K18" s="156"/>
      <c r="L18" s="156"/>
      <c r="M18" s="157"/>
      <c r="N18" s="211" t="s">
        <v>24</v>
      </c>
      <c r="O18" s="211" t="s">
        <v>97</v>
      </c>
      <c r="P18" s="200" t="s">
        <v>14</v>
      </c>
    </row>
    <row r="19" spans="1:16" ht="33.75" customHeight="1" x14ac:dyDescent="0.2">
      <c r="A19" s="223"/>
      <c r="B19" s="143"/>
      <c r="C19" s="149"/>
      <c r="D19" s="149"/>
      <c r="E19" s="152"/>
      <c r="F19" s="239"/>
      <c r="G19" s="239"/>
      <c r="H19" s="118"/>
      <c r="I19" s="154"/>
      <c r="J19" s="33" t="s">
        <v>57</v>
      </c>
      <c r="K19" s="33" t="s">
        <v>61</v>
      </c>
      <c r="L19" s="33" t="s">
        <v>62</v>
      </c>
      <c r="M19" s="33" t="s">
        <v>63</v>
      </c>
      <c r="N19" s="222"/>
      <c r="O19" s="222"/>
      <c r="P19" s="201"/>
    </row>
    <row r="20" spans="1:16" ht="30.75" customHeight="1" x14ac:dyDescent="0.2">
      <c r="A20" s="224"/>
      <c r="B20" s="144"/>
      <c r="C20" s="150"/>
      <c r="D20" s="150"/>
      <c r="E20" s="9">
        <v>0</v>
      </c>
      <c r="F20" s="9" t="s">
        <v>29</v>
      </c>
      <c r="G20" s="9" t="s">
        <v>29</v>
      </c>
      <c r="H20" s="9">
        <v>0</v>
      </c>
      <c r="I20" s="9" t="s">
        <v>29</v>
      </c>
      <c r="J20" s="9" t="s">
        <v>29</v>
      </c>
      <c r="K20" s="9" t="s">
        <v>29</v>
      </c>
      <c r="L20" s="9" t="s">
        <v>29</v>
      </c>
      <c r="M20" s="9" t="s">
        <v>29</v>
      </c>
      <c r="N20" s="79" t="s">
        <v>29</v>
      </c>
      <c r="O20" s="79" t="s">
        <v>29</v>
      </c>
      <c r="P20" s="202"/>
    </row>
    <row r="21" spans="1:16" ht="24.75" customHeight="1" x14ac:dyDescent="0.2">
      <c r="A21" s="140">
        <v>2</v>
      </c>
      <c r="B21" s="142" t="s">
        <v>74</v>
      </c>
      <c r="C21" s="148" t="s">
        <v>98</v>
      </c>
      <c r="D21" s="2" t="s">
        <v>20</v>
      </c>
      <c r="E21" s="18">
        <f>E22+E23+E24+E25</f>
        <v>0</v>
      </c>
      <c r="F21" s="22">
        <f>F26</f>
        <v>0</v>
      </c>
      <c r="G21" s="73">
        <f>G22+G23+G24+G25</f>
        <v>0</v>
      </c>
      <c r="H21" s="103">
        <v>0</v>
      </c>
      <c r="I21" s="173">
        <f>I22+I23+I24+I25</f>
        <v>0</v>
      </c>
      <c r="J21" s="174"/>
      <c r="K21" s="174"/>
      <c r="L21" s="174"/>
      <c r="M21" s="175"/>
      <c r="N21" s="18">
        <f>N22+N23+N24+N25</f>
        <v>0</v>
      </c>
      <c r="O21" s="18">
        <f>A18+O22+O23+O24+O25</f>
        <v>0</v>
      </c>
      <c r="P21" s="151" t="s">
        <v>27</v>
      </c>
    </row>
    <row r="22" spans="1:16" ht="24.75" customHeight="1" x14ac:dyDescent="0.2">
      <c r="A22" s="176"/>
      <c r="B22" s="143"/>
      <c r="C22" s="149"/>
      <c r="D22" s="3" t="s">
        <v>15</v>
      </c>
      <c r="E22" s="17">
        <f>F22+G22+I22+N22+O22</f>
        <v>0</v>
      </c>
      <c r="F22" s="21">
        <f>F27</f>
        <v>0</v>
      </c>
      <c r="G22" s="77">
        <v>0</v>
      </c>
      <c r="H22" s="101">
        <v>0</v>
      </c>
      <c r="I22" s="158">
        <f>I27</f>
        <v>0</v>
      </c>
      <c r="J22" s="159"/>
      <c r="K22" s="159"/>
      <c r="L22" s="159"/>
      <c r="M22" s="160"/>
      <c r="N22" s="17">
        <f t="shared" ref="N22:O25" si="1">N27</f>
        <v>0</v>
      </c>
      <c r="O22" s="17">
        <f t="shared" si="1"/>
        <v>0</v>
      </c>
      <c r="P22" s="221"/>
    </row>
    <row r="23" spans="1:16" ht="24.75" customHeight="1" x14ac:dyDescent="0.2">
      <c r="A23" s="176"/>
      <c r="B23" s="143"/>
      <c r="C23" s="149"/>
      <c r="D23" s="3" t="s">
        <v>25</v>
      </c>
      <c r="E23" s="17">
        <f>F23+G23+I23+N23+O23</f>
        <v>0</v>
      </c>
      <c r="F23" s="21">
        <f>F28+F39</f>
        <v>0</v>
      </c>
      <c r="G23" s="77">
        <f>G28+G39</f>
        <v>0</v>
      </c>
      <c r="H23" s="101">
        <v>0</v>
      </c>
      <c r="I23" s="158">
        <f>I28</f>
        <v>0</v>
      </c>
      <c r="J23" s="159"/>
      <c r="K23" s="159"/>
      <c r="L23" s="159"/>
      <c r="M23" s="160"/>
      <c r="N23" s="17">
        <f t="shared" si="1"/>
        <v>0</v>
      </c>
      <c r="O23" s="17">
        <f t="shared" si="1"/>
        <v>0</v>
      </c>
      <c r="P23" s="221"/>
    </row>
    <row r="24" spans="1:16" ht="24.75" customHeight="1" x14ac:dyDescent="0.2">
      <c r="A24" s="176"/>
      <c r="B24" s="143"/>
      <c r="C24" s="149"/>
      <c r="D24" s="59" t="s">
        <v>77</v>
      </c>
      <c r="E24" s="17">
        <f>F24+G24+I24+N24+O24</f>
        <v>0</v>
      </c>
      <c r="F24" s="21">
        <f>F29</f>
        <v>0</v>
      </c>
      <c r="G24" s="77">
        <f>G40</f>
        <v>0</v>
      </c>
      <c r="H24" s="101">
        <v>0</v>
      </c>
      <c r="I24" s="158">
        <f>I29</f>
        <v>0</v>
      </c>
      <c r="J24" s="159"/>
      <c r="K24" s="159"/>
      <c r="L24" s="159"/>
      <c r="M24" s="160"/>
      <c r="N24" s="17">
        <f t="shared" si="1"/>
        <v>0</v>
      </c>
      <c r="O24" s="17">
        <f t="shared" si="1"/>
        <v>0</v>
      </c>
      <c r="P24" s="221"/>
    </row>
    <row r="25" spans="1:16" ht="24.75" customHeight="1" x14ac:dyDescent="0.2">
      <c r="A25" s="177"/>
      <c r="B25" s="144"/>
      <c r="C25" s="150"/>
      <c r="D25" s="4" t="s">
        <v>17</v>
      </c>
      <c r="E25" s="17">
        <f>F25+G25+I25+N25+O25</f>
        <v>0</v>
      </c>
      <c r="F25" s="21">
        <f>F30+F41</f>
        <v>0</v>
      </c>
      <c r="G25" s="77">
        <v>0</v>
      </c>
      <c r="H25" s="101">
        <v>0</v>
      </c>
      <c r="I25" s="158">
        <f>I30</f>
        <v>0</v>
      </c>
      <c r="J25" s="159"/>
      <c r="K25" s="159"/>
      <c r="L25" s="159"/>
      <c r="M25" s="160"/>
      <c r="N25" s="17">
        <f t="shared" si="1"/>
        <v>0</v>
      </c>
      <c r="O25" s="17">
        <f t="shared" si="1"/>
        <v>0</v>
      </c>
      <c r="P25" s="187"/>
    </row>
    <row r="26" spans="1:16" ht="24.75" customHeight="1" x14ac:dyDescent="0.2">
      <c r="A26" s="241" t="s">
        <v>33</v>
      </c>
      <c r="B26" s="142" t="s">
        <v>75</v>
      </c>
      <c r="C26" s="148" t="s">
        <v>98</v>
      </c>
      <c r="D26" s="2" t="s">
        <v>20</v>
      </c>
      <c r="E26" s="18">
        <f>E27+E28+E29+E30</f>
        <v>0</v>
      </c>
      <c r="F26" s="22">
        <f>F27+F28+F29+F30</f>
        <v>0</v>
      </c>
      <c r="G26" s="73">
        <f>G27+G28+G29+G30</f>
        <v>0</v>
      </c>
      <c r="H26" s="103">
        <v>0</v>
      </c>
      <c r="I26" s="173">
        <f>I27+I28+I29+I30</f>
        <v>0</v>
      </c>
      <c r="J26" s="174"/>
      <c r="K26" s="174"/>
      <c r="L26" s="174"/>
      <c r="M26" s="175"/>
      <c r="N26" s="18">
        <f>N27+N28+N29+N30</f>
        <v>0</v>
      </c>
      <c r="O26" s="18">
        <f>O27+O28+O29+O30</f>
        <v>0</v>
      </c>
      <c r="P26" s="151" t="s">
        <v>27</v>
      </c>
    </row>
    <row r="27" spans="1:16" ht="24.75" customHeight="1" x14ac:dyDescent="0.2">
      <c r="A27" s="170"/>
      <c r="B27" s="143"/>
      <c r="C27" s="149"/>
      <c r="D27" s="3" t="s">
        <v>15</v>
      </c>
      <c r="E27" s="17">
        <f>F27+G27+I27+N27+O27</f>
        <v>0</v>
      </c>
      <c r="F27" s="21">
        <v>0</v>
      </c>
      <c r="G27" s="77">
        <v>0</v>
      </c>
      <c r="H27" s="101">
        <v>0</v>
      </c>
      <c r="I27" s="158">
        <v>0</v>
      </c>
      <c r="J27" s="159"/>
      <c r="K27" s="159"/>
      <c r="L27" s="159"/>
      <c r="M27" s="160"/>
      <c r="N27" s="17">
        <v>0</v>
      </c>
      <c r="O27" s="17">
        <v>0</v>
      </c>
      <c r="P27" s="221"/>
    </row>
    <row r="28" spans="1:16" ht="24.75" customHeight="1" x14ac:dyDescent="0.2">
      <c r="A28" s="170"/>
      <c r="B28" s="143"/>
      <c r="C28" s="149"/>
      <c r="D28" s="3" t="s">
        <v>78</v>
      </c>
      <c r="E28" s="17">
        <f>F28+G28+I28+N28+O28</f>
        <v>0</v>
      </c>
      <c r="F28" s="21">
        <v>0</v>
      </c>
      <c r="G28" s="77">
        <v>0</v>
      </c>
      <c r="H28" s="101">
        <v>0</v>
      </c>
      <c r="I28" s="158">
        <v>0</v>
      </c>
      <c r="J28" s="159"/>
      <c r="K28" s="159"/>
      <c r="L28" s="159"/>
      <c r="M28" s="160"/>
      <c r="N28" s="17">
        <v>0</v>
      </c>
      <c r="O28" s="17">
        <v>0</v>
      </c>
      <c r="P28" s="221"/>
    </row>
    <row r="29" spans="1:16" ht="24.75" customHeight="1" x14ac:dyDescent="0.2">
      <c r="A29" s="170"/>
      <c r="B29" s="143"/>
      <c r="C29" s="149"/>
      <c r="D29" s="59" t="s">
        <v>76</v>
      </c>
      <c r="E29" s="17">
        <f>F29+G29+I29+N29+O29</f>
        <v>0</v>
      </c>
      <c r="F29" s="21">
        <v>0</v>
      </c>
      <c r="G29" s="77">
        <v>0</v>
      </c>
      <c r="H29" s="101">
        <v>0</v>
      </c>
      <c r="I29" s="158">
        <v>0</v>
      </c>
      <c r="J29" s="159"/>
      <c r="K29" s="159"/>
      <c r="L29" s="159"/>
      <c r="M29" s="160"/>
      <c r="N29" s="17">
        <v>0</v>
      </c>
      <c r="O29" s="17">
        <v>0</v>
      </c>
      <c r="P29" s="221"/>
    </row>
    <row r="30" spans="1:16" ht="24.75" customHeight="1" x14ac:dyDescent="0.2">
      <c r="A30" s="170"/>
      <c r="B30" s="144"/>
      <c r="C30" s="150"/>
      <c r="D30" s="4" t="s">
        <v>17</v>
      </c>
      <c r="E30" s="17">
        <f>F30+G30+I30+N30+O30</f>
        <v>0</v>
      </c>
      <c r="F30" s="21">
        <v>0</v>
      </c>
      <c r="G30" s="77">
        <v>0</v>
      </c>
      <c r="H30" s="101">
        <v>0</v>
      </c>
      <c r="I30" s="158">
        <v>0</v>
      </c>
      <c r="J30" s="159"/>
      <c r="K30" s="159"/>
      <c r="L30" s="159"/>
      <c r="M30" s="160"/>
      <c r="N30" s="17">
        <v>0</v>
      </c>
      <c r="O30" s="17">
        <v>0</v>
      </c>
      <c r="P30" s="187"/>
    </row>
    <row r="31" spans="1:16" ht="16.5" customHeight="1" x14ac:dyDescent="0.2">
      <c r="A31" s="223"/>
      <c r="B31" s="142" t="s">
        <v>67</v>
      </c>
      <c r="C31" s="148" t="s">
        <v>14</v>
      </c>
      <c r="D31" s="148" t="s">
        <v>6</v>
      </c>
      <c r="E31" s="151" t="s">
        <v>54</v>
      </c>
      <c r="F31" s="238" t="s">
        <v>56</v>
      </c>
      <c r="G31" s="211" t="s">
        <v>21</v>
      </c>
      <c r="H31" s="109" t="s">
        <v>22</v>
      </c>
      <c r="I31" s="153" t="s">
        <v>95</v>
      </c>
      <c r="J31" s="155" t="s">
        <v>9</v>
      </c>
      <c r="K31" s="156"/>
      <c r="L31" s="156"/>
      <c r="M31" s="157"/>
      <c r="N31" s="211" t="s">
        <v>24</v>
      </c>
      <c r="O31" s="211" t="s">
        <v>97</v>
      </c>
      <c r="P31" s="200" t="s">
        <v>14</v>
      </c>
    </row>
    <row r="32" spans="1:16" ht="33.75" customHeight="1" x14ac:dyDescent="0.2">
      <c r="A32" s="223"/>
      <c r="B32" s="143"/>
      <c r="C32" s="149"/>
      <c r="D32" s="149"/>
      <c r="E32" s="152"/>
      <c r="F32" s="239"/>
      <c r="G32" s="222"/>
      <c r="H32" s="111"/>
      <c r="I32" s="154"/>
      <c r="J32" s="33" t="s">
        <v>57</v>
      </c>
      <c r="K32" s="33" t="s">
        <v>61</v>
      </c>
      <c r="L32" s="33" t="s">
        <v>62</v>
      </c>
      <c r="M32" s="33" t="s">
        <v>63</v>
      </c>
      <c r="N32" s="222"/>
      <c r="O32" s="222"/>
      <c r="P32" s="201"/>
    </row>
    <row r="33" spans="1:16" ht="30.75" customHeight="1" x14ac:dyDescent="0.2">
      <c r="A33" s="223"/>
      <c r="B33" s="144"/>
      <c r="C33" s="150"/>
      <c r="D33" s="150"/>
      <c r="E33" s="9">
        <v>0</v>
      </c>
      <c r="F33" s="9">
        <v>0</v>
      </c>
      <c r="G33" s="9">
        <v>0</v>
      </c>
      <c r="H33" s="9" t="s">
        <v>29</v>
      </c>
      <c r="I33" s="9" t="s">
        <v>29</v>
      </c>
      <c r="J33" s="9" t="s">
        <v>29</v>
      </c>
      <c r="K33" s="9" t="s">
        <v>29</v>
      </c>
      <c r="L33" s="9" t="s">
        <v>29</v>
      </c>
      <c r="M33" s="9" t="s">
        <v>29</v>
      </c>
      <c r="N33" s="10" t="s">
        <v>29</v>
      </c>
      <c r="O33" s="10" t="s">
        <v>29</v>
      </c>
      <c r="P33" s="202"/>
    </row>
    <row r="34" spans="1:16" ht="18.75" customHeight="1" x14ac:dyDescent="0.2">
      <c r="A34" s="223"/>
      <c r="B34" s="142" t="s">
        <v>89</v>
      </c>
      <c r="C34" s="148" t="s">
        <v>14</v>
      </c>
      <c r="D34" s="148" t="s">
        <v>6</v>
      </c>
      <c r="E34" s="151" t="s">
        <v>54</v>
      </c>
      <c r="F34" s="238" t="s">
        <v>56</v>
      </c>
      <c r="G34" s="211" t="s">
        <v>21</v>
      </c>
      <c r="H34" s="109" t="s">
        <v>22</v>
      </c>
      <c r="I34" s="153" t="s">
        <v>95</v>
      </c>
      <c r="J34" s="155" t="s">
        <v>9</v>
      </c>
      <c r="K34" s="156"/>
      <c r="L34" s="156"/>
      <c r="M34" s="157"/>
      <c r="N34" s="211" t="s">
        <v>24</v>
      </c>
      <c r="O34" s="211" t="s">
        <v>97</v>
      </c>
      <c r="P34" s="200" t="s">
        <v>14</v>
      </c>
    </row>
    <row r="35" spans="1:16" ht="35.25" customHeight="1" x14ac:dyDescent="0.2">
      <c r="A35" s="223"/>
      <c r="B35" s="143"/>
      <c r="C35" s="149"/>
      <c r="D35" s="149"/>
      <c r="E35" s="152"/>
      <c r="F35" s="239"/>
      <c r="G35" s="222"/>
      <c r="H35" s="111"/>
      <c r="I35" s="154"/>
      <c r="J35" s="33" t="s">
        <v>57</v>
      </c>
      <c r="K35" s="33" t="s">
        <v>61</v>
      </c>
      <c r="L35" s="33" t="s">
        <v>62</v>
      </c>
      <c r="M35" s="33" t="s">
        <v>63</v>
      </c>
      <c r="N35" s="222"/>
      <c r="O35" s="222"/>
      <c r="P35" s="201"/>
    </row>
    <row r="36" spans="1:16" ht="30.75" customHeight="1" x14ac:dyDescent="0.2">
      <c r="A36" s="224"/>
      <c r="B36" s="144"/>
      <c r="C36" s="150"/>
      <c r="D36" s="150"/>
      <c r="E36" s="9">
        <v>0</v>
      </c>
      <c r="F36" s="9" t="s">
        <v>29</v>
      </c>
      <c r="G36" s="9" t="s">
        <v>29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79">
        <v>0</v>
      </c>
      <c r="O36" s="79">
        <v>0</v>
      </c>
      <c r="P36" s="202"/>
    </row>
    <row r="37" spans="1:16" ht="24.75" customHeight="1" x14ac:dyDescent="0.2">
      <c r="A37" s="240" t="s">
        <v>34</v>
      </c>
      <c r="B37" s="142" t="s">
        <v>66</v>
      </c>
      <c r="C37" s="148" t="s">
        <v>98</v>
      </c>
      <c r="D37" s="2" t="s">
        <v>20</v>
      </c>
      <c r="E37" s="18">
        <f>E38+E39+E40+E41</f>
        <v>0</v>
      </c>
      <c r="F37" s="22">
        <f>F38+F39+F40+F41</f>
        <v>0</v>
      </c>
      <c r="G37" s="73">
        <f>G38+G39+G40+G41</f>
        <v>0</v>
      </c>
      <c r="H37" s="103">
        <v>0</v>
      </c>
      <c r="I37" s="173">
        <f>I38+I39+I40+I41</f>
        <v>0</v>
      </c>
      <c r="J37" s="174"/>
      <c r="K37" s="174"/>
      <c r="L37" s="174"/>
      <c r="M37" s="175"/>
      <c r="N37" s="18">
        <f>N38+N39+N40+N41</f>
        <v>0</v>
      </c>
      <c r="O37" s="18">
        <f>O38+O39+O40+O41</f>
        <v>0</v>
      </c>
      <c r="P37" s="151" t="s">
        <v>27</v>
      </c>
    </row>
    <row r="38" spans="1:16" ht="24.75" customHeight="1" x14ac:dyDescent="0.2">
      <c r="A38" s="170"/>
      <c r="B38" s="143"/>
      <c r="C38" s="149"/>
      <c r="D38" s="3" t="s">
        <v>15</v>
      </c>
      <c r="E38" s="17">
        <v>0</v>
      </c>
      <c r="F38" s="21">
        <v>0</v>
      </c>
      <c r="G38" s="77">
        <v>0</v>
      </c>
      <c r="H38" s="101">
        <v>0</v>
      </c>
      <c r="I38" s="158">
        <v>0</v>
      </c>
      <c r="J38" s="159"/>
      <c r="K38" s="159"/>
      <c r="L38" s="159"/>
      <c r="M38" s="160"/>
      <c r="N38" s="17">
        <v>0</v>
      </c>
      <c r="O38" s="17">
        <v>0</v>
      </c>
      <c r="P38" s="221"/>
    </row>
    <row r="39" spans="1:16" ht="24.75" customHeight="1" x14ac:dyDescent="0.2">
      <c r="A39" s="170"/>
      <c r="B39" s="143"/>
      <c r="C39" s="149"/>
      <c r="D39" s="3" t="s">
        <v>78</v>
      </c>
      <c r="E39" s="17">
        <f>F39+G39+I39+N39+O39</f>
        <v>0</v>
      </c>
      <c r="F39" s="21">
        <v>0</v>
      </c>
      <c r="G39" s="77">
        <v>0</v>
      </c>
      <c r="H39" s="101">
        <v>0</v>
      </c>
      <c r="I39" s="158">
        <v>0</v>
      </c>
      <c r="J39" s="159"/>
      <c r="K39" s="159"/>
      <c r="L39" s="159"/>
      <c r="M39" s="160"/>
      <c r="N39" s="17">
        <v>0</v>
      </c>
      <c r="O39" s="17">
        <v>0</v>
      </c>
      <c r="P39" s="221"/>
    </row>
    <row r="40" spans="1:16" ht="24.75" customHeight="1" x14ac:dyDescent="0.2">
      <c r="A40" s="170"/>
      <c r="B40" s="143"/>
      <c r="C40" s="149"/>
      <c r="D40" s="59" t="s">
        <v>76</v>
      </c>
      <c r="E40" s="17">
        <f>F40+G40+I40+N40+O40</f>
        <v>0</v>
      </c>
      <c r="F40" s="21">
        <v>0</v>
      </c>
      <c r="G40" s="77">
        <v>0</v>
      </c>
      <c r="H40" s="101">
        <v>0</v>
      </c>
      <c r="I40" s="158">
        <v>0</v>
      </c>
      <c r="J40" s="159"/>
      <c r="K40" s="159"/>
      <c r="L40" s="159"/>
      <c r="M40" s="160"/>
      <c r="N40" s="17">
        <v>0</v>
      </c>
      <c r="O40" s="17">
        <v>0</v>
      </c>
      <c r="P40" s="221"/>
    </row>
    <row r="41" spans="1:16" ht="24.75" customHeight="1" x14ac:dyDescent="0.2">
      <c r="A41" s="170"/>
      <c r="B41" s="144"/>
      <c r="C41" s="150"/>
      <c r="D41" s="4" t="s">
        <v>17</v>
      </c>
      <c r="E41" s="17">
        <f>F41+G41+I41+N41+O41</f>
        <v>0</v>
      </c>
      <c r="F41" s="21">
        <v>0</v>
      </c>
      <c r="G41" s="77">
        <v>0</v>
      </c>
      <c r="H41" s="101">
        <v>0</v>
      </c>
      <c r="I41" s="158">
        <v>0</v>
      </c>
      <c r="J41" s="159"/>
      <c r="K41" s="159"/>
      <c r="L41" s="159"/>
      <c r="M41" s="160"/>
      <c r="N41" s="17">
        <v>0</v>
      </c>
      <c r="O41" s="17">
        <v>0</v>
      </c>
      <c r="P41" s="187"/>
    </row>
    <row r="42" spans="1:16" ht="18" customHeight="1" x14ac:dyDescent="0.2">
      <c r="A42" s="223"/>
      <c r="B42" s="142" t="s">
        <v>39</v>
      </c>
      <c r="C42" s="148" t="s">
        <v>14</v>
      </c>
      <c r="D42" s="148" t="s">
        <v>6</v>
      </c>
      <c r="E42" s="151" t="s">
        <v>54</v>
      </c>
      <c r="F42" s="211" t="s">
        <v>56</v>
      </c>
      <c r="G42" s="211" t="s">
        <v>21</v>
      </c>
      <c r="H42" s="109" t="s">
        <v>22</v>
      </c>
      <c r="I42" s="153" t="s">
        <v>95</v>
      </c>
      <c r="J42" s="155" t="s">
        <v>9</v>
      </c>
      <c r="K42" s="156"/>
      <c r="L42" s="156"/>
      <c r="M42" s="157"/>
      <c r="N42" s="211" t="s">
        <v>24</v>
      </c>
      <c r="O42" s="211" t="s">
        <v>97</v>
      </c>
      <c r="P42" s="200" t="s">
        <v>14</v>
      </c>
    </row>
    <row r="43" spans="1:16" ht="34.5" customHeight="1" x14ac:dyDescent="0.2">
      <c r="A43" s="223"/>
      <c r="B43" s="143"/>
      <c r="C43" s="149"/>
      <c r="D43" s="149"/>
      <c r="E43" s="152"/>
      <c r="F43" s="222"/>
      <c r="G43" s="222"/>
      <c r="H43" s="111"/>
      <c r="I43" s="154"/>
      <c r="J43" s="33" t="s">
        <v>57</v>
      </c>
      <c r="K43" s="33" t="s">
        <v>61</v>
      </c>
      <c r="L43" s="33" t="s">
        <v>62</v>
      </c>
      <c r="M43" s="33" t="s">
        <v>63</v>
      </c>
      <c r="N43" s="222"/>
      <c r="O43" s="222"/>
      <c r="P43" s="201"/>
    </row>
    <row r="44" spans="1:16" ht="30.75" customHeight="1" x14ac:dyDescent="0.2">
      <c r="A44" s="223"/>
      <c r="B44" s="144"/>
      <c r="C44" s="150"/>
      <c r="D44" s="150"/>
      <c r="E44" s="9">
        <v>0</v>
      </c>
      <c r="F44" s="9">
        <v>0</v>
      </c>
      <c r="G44" s="9">
        <v>0</v>
      </c>
      <c r="H44" s="9" t="s">
        <v>29</v>
      </c>
      <c r="I44" s="9" t="s">
        <v>29</v>
      </c>
      <c r="J44" s="9" t="s">
        <v>29</v>
      </c>
      <c r="K44" s="9" t="s">
        <v>29</v>
      </c>
      <c r="L44" s="9" t="s">
        <v>29</v>
      </c>
      <c r="M44" s="9" t="s">
        <v>29</v>
      </c>
      <c r="N44" s="10" t="s">
        <v>29</v>
      </c>
      <c r="O44" s="10" t="s">
        <v>29</v>
      </c>
      <c r="P44" s="202"/>
    </row>
    <row r="45" spans="1:16" ht="17.25" customHeight="1" x14ac:dyDescent="0.2">
      <c r="A45" s="223"/>
      <c r="B45" s="142" t="s">
        <v>90</v>
      </c>
      <c r="C45" s="148" t="s">
        <v>14</v>
      </c>
      <c r="D45" s="148" t="s">
        <v>6</v>
      </c>
      <c r="E45" s="151" t="s">
        <v>54</v>
      </c>
      <c r="F45" s="211" t="s">
        <v>56</v>
      </c>
      <c r="G45" s="211" t="s">
        <v>21</v>
      </c>
      <c r="H45" s="109" t="s">
        <v>22</v>
      </c>
      <c r="I45" s="153" t="s">
        <v>95</v>
      </c>
      <c r="J45" s="155" t="s">
        <v>9</v>
      </c>
      <c r="K45" s="156"/>
      <c r="L45" s="156"/>
      <c r="M45" s="157"/>
      <c r="N45" s="211" t="s">
        <v>24</v>
      </c>
      <c r="O45" s="211" t="s">
        <v>97</v>
      </c>
      <c r="P45" s="200" t="s">
        <v>14</v>
      </c>
    </row>
    <row r="46" spans="1:16" ht="35.25" customHeight="1" x14ac:dyDescent="0.2">
      <c r="A46" s="223"/>
      <c r="B46" s="143"/>
      <c r="C46" s="149"/>
      <c r="D46" s="149"/>
      <c r="E46" s="152"/>
      <c r="F46" s="222"/>
      <c r="G46" s="222"/>
      <c r="H46" s="111"/>
      <c r="I46" s="154"/>
      <c r="J46" s="33" t="s">
        <v>57</v>
      </c>
      <c r="K46" s="33" t="s">
        <v>61</v>
      </c>
      <c r="L46" s="33" t="s">
        <v>62</v>
      </c>
      <c r="M46" s="33" t="s">
        <v>63</v>
      </c>
      <c r="N46" s="222"/>
      <c r="O46" s="222"/>
      <c r="P46" s="201"/>
    </row>
    <row r="47" spans="1:16" ht="30.75" customHeight="1" x14ac:dyDescent="0.2">
      <c r="A47" s="224"/>
      <c r="B47" s="144"/>
      <c r="C47" s="150"/>
      <c r="D47" s="150"/>
      <c r="E47" s="9">
        <v>0</v>
      </c>
      <c r="F47" s="9" t="s">
        <v>29</v>
      </c>
      <c r="G47" s="9" t="s">
        <v>29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79">
        <v>0</v>
      </c>
      <c r="O47" s="79">
        <v>0</v>
      </c>
      <c r="P47" s="202"/>
    </row>
    <row r="48" spans="1:16" ht="24.75" customHeight="1" x14ac:dyDescent="0.2">
      <c r="A48" s="205"/>
      <c r="B48" s="163" t="s">
        <v>32</v>
      </c>
      <c r="C48" s="164"/>
      <c r="D48" s="2" t="s">
        <v>20</v>
      </c>
      <c r="E48" s="18">
        <f>E49+E50+E51+E52</f>
        <v>0</v>
      </c>
      <c r="F48" s="22">
        <f>F49+F50+F51++F52</f>
        <v>0</v>
      </c>
      <c r="G48" s="73">
        <f>G49+G50+G51+G52</f>
        <v>0</v>
      </c>
      <c r="H48" s="103">
        <v>0</v>
      </c>
      <c r="I48" s="173">
        <f>I49+I50+I51+I52</f>
        <v>0</v>
      </c>
      <c r="J48" s="174"/>
      <c r="K48" s="174"/>
      <c r="L48" s="174"/>
      <c r="M48" s="175"/>
      <c r="N48" s="18">
        <f>N49+N50+N51+N52</f>
        <v>0</v>
      </c>
      <c r="O48" s="18">
        <f>O49+O50+O51+O52</f>
        <v>0</v>
      </c>
      <c r="P48" s="148" t="s">
        <v>6</v>
      </c>
    </row>
    <row r="49" spans="1:16" ht="24.75" customHeight="1" x14ac:dyDescent="0.2">
      <c r="A49" s="206"/>
      <c r="B49" s="165"/>
      <c r="C49" s="166"/>
      <c r="D49" s="2" t="s">
        <v>15</v>
      </c>
      <c r="E49" s="18">
        <f>F49+G49+I49+N49+O49</f>
        <v>0</v>
      </c>
      <c r="F49" s="22">
        <v>0</v>
      </c>
      <c r="G49" s="73">
        <v>0</v>
      </c>
      <c r="H49" s="103">
        <v>0</v>
      </c>
      <c r="I49" s="173">
        <v>0</v>
      </c>
      <c r="J49" s="174"/>
      <c r="K49" s="174"/>
      <c r="L49" s="174"/>
      <c r="M49" s="175"/>
      <c r="N49" s="18">
        <v>0</v>
      </c>
      <c r="O49" s="18">
        <v>0</v>
      </c>
      <c r="P49" s="149"/>
    </row>
    <row r="50" spans="1:16" ht="24.75" customHeight="1" x14ac:dyDescent="0.2">
      <c r="A50" s="206"/>
      <c r="B50" s="165"/>
      <c r="C50" s="166"/>
      <c r="D50" s="2" t="s">
        <v>25</v>
      </c>
      <c r="E50" s="18">
        <f>F50+G50+I50+N50+O50</f>
        <v>0</v>
      </c>
      <c r="F50" s="22">
        <v>0</v>
      </c>
      <c r="G50" s="73">
        <v>0</v>
      </c>
      <c r="H50" s="103">
        <v>0</v>
      </c>
      <c r="I50" s="173">
        <v>0</v>
      </c>
      <c r="J50" s="174"/>
      <c r="K50" s="174"/>
      <c r="L50" s="174"/>
      <c r="M50" s="175"/>
      <c r="N50" s="18">
        <v>0</v>
      </c>
      <c r="O50" s="18">
        <v>0</v>
      </c>
      <c r="P50" s="149"/>
    </row>
    <row r="51" spans="1:16" ht="35.25" customHeight="1" x14ac:dyDescent="0.2">
      <c r="A51" s="206"/>
      <c r="B51" s="165"/>
      <c r="C51" s="166"/>
      <c r="D51" s="2" t="s">
        <v>77</v>
      </c>
      <c r="E51" s="19">
        <f>F51+G51+I51+N51+O51</f>
        <v>0</v>
      </c>
      <c r="F51" s="24">
        <v>0</v>
      </c>
      <c r="G51" s="74">
        <v>0</v>
      </c>
      <c r="H51" s="110">
        <v>0</v>
      </c>
      <c r="I51" s="208">
        <v>0</v>
      </c>
      <c r="J51" s="209"/>
      <c r="K51" s="209"/>
      <c r="L51" s="209"/>
      <c r="M51" s="210"/>
      <c r="N51" s="19">
        <v>0</v>
      </c>
      <c r="O51" s="19">
        <v>0</v>
      </c>
      <c r="P51" s="149"/>
    </row>
    <row r="52" spans="1:16" ht="24.75" customHeight="1" x14ac:dyDescent="0.2">
      <c r="A52" s="207"/>
      <c r="B52" s="167"/>
      <c r="C52" s="168"/>
      <c r="D52" s="5" t="s">
        <v>17</v>
      </c>
      <c r="E52" s="19">
        <f>F52+G52+H52+I52+N52+O52</f>
        <v>0</v>
      </c>
      <c r="F52" s="24">
        <v>0</v>
      </c>
      <c r="G52" s="74">
        <f>G25+G9</f>
        <v>0</v>
      </c>
      <c r="H52" s="110">
        <v>0</v>
      </c>
      <c r="I52" s="208">
        <v>0</v>
      </c>
      <c r="J52" s="209"/>
      <c r="K52" s="209"/>
      <c r="L52" s="209"/>
      <c r="M52" s="210"/>
      <c r="N52" s="19">
        <v>0</v>
      </c>
      <c r="O52" s="19">
        <v>0</v>
      </c>
      <c r="P52" s="150"/>
    </row>
  </sheetData>
  <mergeCells count="128">
    <mergeCell ref="N45:N46"/>
    <mergeCell ref="O45:O46"/>
    <mergeCell ref="P45:P47"/>
    <mergeCell ref="A37:A47"/>
    <mergeCell ref="F45:F46"/>
    <mergeCell ref="G45:G46"/>
    <mergeCell ref="I45:I46"/>
    <mergeCell ref="J45:M45"/>
    <mergeCell ref="A26:A36"/>
    <mergeCell ref="B45:B47"/>
    <mergeCell ref="C45:C47"/>
    <mergeCell ref="D45:D47"/>
    <mergeCell ref="E45:E46"/>
    <mergeCell ref="N31:N32"/>
    <mergeCell ref="I30:M30"/>
    <mergeCell ref="I29:M29"/>
    <mergeCell ref="I28:M28"/>
    <mergeCell ref="I27:M27"/>
    <mergeCell ref="B26:B30"/>
    <mergeCell ref="C26:C30"/>
    <mergeCell ref="I26:M26"/>
    <mergeCell ref="E31:E32"/>
    <mergeCell ref="I31:I32"/>
    <mergeCell ref="J31:M31"/>
    <mergeCell ref="A10:A20"/>
    <mergeCell ref="B34:B36"/>
    <mergeCell ref="C34:C36"/>
    <mergeCell ref="D34:D36"/>
    <mergeCell ref="E34:E35"/>
    <mergeCell ref="F34:F35"/>
    <mergeCell ref="G34:G35"/>
    <mergeCell ref="I34:I35"/>
    <mergeCell ref="J34:M34"/>
    <mergeCell ref="B18:B20"/>
    <mergeCell ref="C18:C20"/>
    <mergeCell ref="D18:D20"/>
    <mergeCell ref="E18:E19"/>
    <mergeCell ref="F18:F19"/>
    <mergeCell ref="B10:B14"/>
    <mergeCell ref="C10:C14"/>
    <mergeCell ref="I10:M10"/>
    <mergeCell ref="B15:B17"/>
    <mergeCell ref="C15:C17"/>
    <mergeCell ref="D15:D17"/>
    <mergeCell ref="E15:E16"/>
    <mergeCell ref="I15:I16"/>
    <mergeCell ref="I11:M11"/>
    <mergeCell ref="I12:M12"/>
    <mergeCell ref="A1:O1"/>
    <mergeCell ref="P5:P9"/>
    <mergeCell ref="A2:A3"/>
    <mergeCell ref="B2:B3"/>
    <mergeCell ref="C2:C3"/>
    <mergeCell ref="D2:D3"/>
    <mergeCell ref="E2:E3"/>
    <mergeCell ref="I3:M3"/>
    <mergeCell ref="I4:M4"/>
    <mergeCell ref="A5:A9"/>
    <mergeCell ref="B5:B9"/>
    <mergeCell ref="C5:C9"/>
    <mergeCell ref="I5:M5"/>
    <mergeCell ref="I6:M6"/>
    <mergeCell ref="I7:M7"/>
    <mergeCell ref="F2:O2"/>
    <mergeCell ref="I8:M8"/>
    <mergeCell ref="I9:M9"/>
    <mergeCell ref="I13:M13"/>
    <mergeCell ref="I14:M14"/>
    <mergeCell ref="F15:F16"/>
    <mergeCell ref="G15:G16"/>
    <mergeCell ref="P48:P52"/>
    <mergeCell ref="I22:M22"/>
    <mergeCell ref="I23:M23"/>
    <mergeCell ref="I24:M24"/>
    <mergeCell ref="J15:M15"/>
    <mergeCell ref="N15:N16"/>
    <mergeCell ref="O15:O16"/>
    <mergeCell ref="P15:P17"/>
    <mergeCell ref="J42:M42"/>
    <mergeCell ref="I37:M37"/>
    <mergeCell ref="P21:P25"/>
    <mergeCell ref="O31:O32"/>
    <mergeCell ref="P31:P33"/>
    <mergeCell ref="P26:P30"/>
    <mergeCell ref="I52:M52"/>
    <mergeCell ref="I41:M41"/>
    <mergeCell ref="F31:F32"/>
    <mergeCell ref="G31:G32"/>
    <mergeCell ref="P10:P14"/>
    <mergeCell ref="F42:F43"/>
    <mergeCell ref="B48:C52"/>
    <mergeCell ref="I49:M49"/>
    <mergeCell ref="I25:M25"/>
    <mergeCell ref="A48:A52"/>
    <mergeCell ref="I48:M48"/>
    <mergeCell ref="B31:B33"/>
    <mergeCell ref="C31:C33"/>
    <mergeCell ref="D31:D33"/>
    <mergeCell ref="A21:A25"/>
    <mergeCell ref="B21:B25"/>
    <mergeCell ref="C21:C25"/>
    <mergeCell ref="I21:M21"/>
    <mergeCell ref="C42:C44"/>
    <mergeCell ref="D42:D44"/>
    <mergeCell ref="E42:E43"/>
    <mergeCell ref="I42:I43"/>
    <mergeCell ref="B37:B41"/>
    <mergeCell ref="B42:B44"/>
    <mergeCell ref="C37:C41"/>
    <mergeCell ref="I50:M50"/>
    <mergeCell ref="I51:M51"/>
    <mergeCell ref="I38:M38"/>
    <mergeCell ref="I39:M39"/>
    <mergeCell ref="I40:M40"/>
    <mergeCell ref="P37:P41"/>
    <mergeCell ref="N42:N43"/>
    <mergeCell ref="O42:O43"/>
    <mergeCell ref="P42:P44"/>
    <mergeCell ref="G42:G43"/>
    <mergeCell ref="G18:G19"/>
    <mergeCell ref="I18:I19"/>
    <mergeCell ref="J18:M18"/>
    <mergeCell ref="N18:N19"/>
    <mergeCell ref="O18:O19"/>
    <mergeCell ref="P18:P20"/>
    <mergeCell ref="N34:N35"/>
    <mergeCell ref="O34:O35"/>
    <mergeCell ref="P34:P36"/>
  </mergeCells>
  <pageMargins left="0.11811023622047245" right="0.11811023622047245" top="0.39370078740157483" bottom="0.11811023622047245" header="0.31496062992125984" footer="0.31496062992125984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view="pageBreakPreview" topLeftCell="A10" zoomScale="130" zoomScaleNormal="100" zoomScaleSheetLayoutView="130" workbookViewId="0">
      <selection activeCell="E21" sqref="E21"/>
    </sheetView>
  </sheetViews>
  <sheetFormatPr defaultRowHeight="12.75" x14ac:dyDescent="0.2"/>
  <cols>
    <col min="1" max="1" width="6" style="31" customWidth="1"/>
    <col min="2" max="2" width="43.5" style="31" customWidth="1"/>
    <col min="3" max="3" width="13.33203125" style="31" customWidth="1"/>
    <col min="4" max="4" width="20.33203125" style="31" customWidth="1"/>
    <col min="5" max="8" width="11.33203125" style="31" customWidth="1"/>
    <col min="9" max="9" width="6.6640625" style="31" customWidth="1"/>
    <col min="10" max="10" width="6.83203125" style="31" customWidth="1"/>
    <col min="11" max="11" width="5.83203125" style="31" customWidth="1"/>
    <col min="12" max="12" width="6.83203125" style="31" customWidth="1"/>
    <col min="13" max="13" width="5.83203125" style="31" customWidth="1"/>
    <col min="14" max="14" width="11.83203125" style="31" customWidth="1"/>
    <col min="15" max="15" width="11.33203125" style="31" customWidth="1"/>
    <col min="16" max="16" width="19.1640625" style="31" customWidth="1"/>
    <col min="17" max="16384" width="9.33203125" style="31"/>
  </cols>
  <sheetData>
    <row r="1" spans="1:16" ht="41.25" customHeight="1" x14ac:dyDescent="0.2">
      <c r="A1" s="289" t="s">
        <v>101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30" t="s">
        <v>50</v>
      </c>
    </row>
    <row r="2" spans="1:16" ht="48" customHeight="1" x14ac:dyDescent="0.2">
      <c r="A2" s="291" t="s">
        <v>0</v>
      </c>
      <c r="B2" s="292" t="s">
        <v>1</v>
      </c>
      <c r="C2" s="267" t="s">
        <v>2</v>
      </c>
      <c r="D2" s="291" t="s">
        <v>3</v>
      </c>
      <c r="E2" s="294" t="s">
        <v>4</v>
      </c>
      <c r="F2" s="32"/>
      <c r="G2" s="32"/>
      <c r="H2" s="32"/>
      <c r="I2" s="296" t="s">
        <v>5</v>
      </c>
      <c r="J2" s="297"/>
      <c r="K2" s="297"/>
      <c r="L2" s="297"/>
      <c r="M2" s="297"/>
      <c r="N2" s="297"/>
      <c r="O2" s="297"/>
      <c r="P2" s="33" t="s">
        <v>49</v>
      </c>
    </row>
    <row r="3" spans="1:16" ht="21.75" customHeight="1" x14ac:dyDescent="0.2">
      <c r="A3" s="270"/>
      <c r="B3" s="293"/>
      <c r="C3" s="268"/>
      <c r="D3" s="270"/>
      <c r="E3" s="295"/>
      <c r="F3" s="54" t="s">
        <v>56</v>
      </c>
      <c r="G3" s="54" t="s">
        <v>21</v>
      </c>
      <c r="H3" s="139" t="s">
        <v>22</v>
      </c>
      <c r="I3" s="283" t="s">
        <v>23</v>
      </c>
      <c r="J3" s="284"/>
      <c r="K3" s="284"/>
      <c r="L3" s="284"/>
      <c r="M3" s="285"/>
      <c r="N3" s="34" t="s">
        <v>96</v>
      </c>
      <c r="O3" s="34" t="s">
        <v>97</v>
      </c>
      <c r="P3" s="35"/>
    </row>
    <row r="4" spans="1:16" ht="14.1" customHeight="1" x14ac:dyDescent="0.2">
      <c r="A4" s="34">
        <v>1</v>
      </c>
      <c r="B4" s="34">
        <v>2</v>
      </c>
      <c r="C4" s="34">
        <v>3</v>
      </c>
      <c r="D4" s="34">
        <v>4</v>
      </c>
      <c r="E4" s="34">
        <v>5</v>
      </c>
      <c r="F4" s="36">
        <v>6</v>
      </c>
      <c r="G4" s="82">
        <v>7</v>
      </c>
      <c r="H4" s="123">
        <v>8</v>
      </c>
      <c r="I4" s="283">
        <v>9</v>
      </c>
      <c r="J4" s="284"/>
      <c r="K4" s="284"/>
      <c r="L4" s="284"/>
      <c r="M4" s="285"/>
      <c r="N4" s="34">
        <v>10</v>
      </c>
      <c r="O4" s="34">
        <v>11</v>
      </c>
      <c r="P4" s="34">
        <v>12</v>
      </c>
    </row>
    <row r="5" spans="1:16" ht="24.75" customHeight="1" x14ac:dyDescent="0.2">
      <c r="A5" s="286">
        <v>1</v>
      </c>
      <c r="B5" s="277" t="s">
        <v>43</v>
      </c>
      <c r="C5" s="262" t="s">
        <v>93</v>
      </c>
      <c r="D5" s="37" t="s">
        <v>20</v>
      </c>
      <c r="E5" s="38">
        <f>E6+E7+E8+E9</f>
        <v>61684</v>
      </c>
      <c r="F5" s="39">
        <f>F10</f>
        <v>19539</v>
      </c>
      <c r="G5" s="84">
        <f>G6+G7+G8+G9</f>
        <v>42145</v>
      </c>
      <c r="H5" s="120" t="s">
        <v>29</v>
      </c>
      <c r="I5" s="259" t="s">
        <v>29</v>
      </c>
      <c r="J5" s="260"/>
      <c r="K5" s="260"/>
      <c r="L5" s="260"/>
      <c r="M5" s="261"/>
      <c r="N5" s="38" t="s">
        <v>29</v>
      </c>
      <c r="O5" s="38" t="s">
        <v>29</v>
      </c>
      <c r="P5" s="267" t="s">
        <v>27</v>
      </c>
    </row>
    <row r="6" spans="1:16" ht="24.75" customHeight="1" x14ac:dyDescent="0.2">
      <c r="A6" s="287"/>
      <c r="B6" s="278"/>
      <c r="C6" s="263"/>
      <c r="D6" s="40" t="s">
        <v>15</v>
      </c>
      <c r="E6" s="41">
        <f>F6+G6</f>
        <v>618</v>
      </c>
      <c r="F6" s="42">
        <f>F11</f>
        <v>196</v>
      </c>
      <c r="G6" s="83">
        <f t="shared" ref="G6:G9" si="0">G11</f>
        <v>422</v>
      </c>
      <c r="H6" s="122" t="s">
        <v>29</v>
      </c>
      <c r="I6" s="282" t="s">
        <v>29</v>
      </c>
      <c r="J6" s="265"/>
      <c r="K6" s="265"/>
      <c r="L6" s="265"/>
      <c r="M6" s="266"/>
      <c r="N6" s="41" t="s">
        <v>29</v>
      </c>
      <c r="O6" s="41" t="s">
        <v>29</v>
      </c>
      <c r="P6" s="280"/>
    </row>
    <row r="7" spans="1:16" ht="24.75" customHeight="1" x14ac:dyDescent="0.2">
      <c r="A7" s="287"/>
      <c r="B7" s="278"/>
      <c r="C7" s="263"/>
      <c r="D7" s="40" t="s">
        <v>25</v>
      </c>
      <c r="E7" s="41">
        <f>+F7+G7</f>
        <v>61066</v>
      </c>
      <c r="F7" s="42">
        <f>F12</f>
        <v>19343</v>
      </c>
      <c r="G7" s="83">
        <f t="shared" si="0"/>
        <v>41723</v>
      </c>
      <c r="H7" s="122" t="s">
        <v>29</v>
      </c>
      <c r="I7" s="282" t="s">
        <v>29</v>
      </c>
      <c r="J7" s="265"/>
      <c r="K7" s="265"/>
      <c r="L7" s="265"/>
      <c r="M7" s="266"/>
      <c r="N7" s="41" t="s">
        <v>29</v>
      </c>
      <c r="O7" s="41" t="s">
        <v>29</v>
      </c>
      <c r="P7" s="280"/>
    </row>
    <row r="8" spans="1:16" ht="24.75" customHeight="1" x14ac:dyDescent="0.2">
      <c r="A8" s="287"/>
      <c r="B8" s="278"/>
      <c r="C8" s="263"/>
      <c r="D8" s="60" t="s">
        <v>80</v>
      </c>
      <c r="E8" s="41">
        <f>F8+G8</f>
        <v>0</v>
      </c>
      <c r="F8" s="42">
        <f>F13</f>
        <v>0</v>
      </c>
      <c r="G8" s="83">
        <f t="shared" si="0"/>
        <v>0</v>
      </c>
      <c r="H8" s="122" t="s">
        <v>29</v>
      </c>
      <c r="I8" s="282" t="s">
        <v>29</v>
      </c>
      <c r="J8" s="265"/>
      <c r="K8" s="265"/>
      <c r="L8" s="265"/>
      <c r="M8" s="266"/>
      <c r="N8" s="41" t="s">
        <v>29</v>
      </c>
      <c r="O8" s="41" t="s">
        <v>29</v>
      </c>
      <c r="P8" s="280"/>
    </row>
    <row r="9" spans="1:16" ht="24.75" customHeight="1" x14ac:dyDescent="0.2">
      <c r="A9" s="288"/>
      <c r="B9" s="279"/>
      <c r="C9" s="264"/>
      <c r="D9" s="43" t="s">
        <v>17</v>
      </c>
      <c r="E9" s="41">
        <f>F9+G9</f>
        <v>0</v>
      </c>
      <c r="F9" s="42">
        <f>F14</f>
        <v>0</v>
      </c>
      <c r="G9" s="83">
        <f t="shared" si="0"/>
        <v>0</v>
      </c>
      <c r="H9" s="122" t="s">
        <v>29</v>
      </c>
      <c r="I9" s="282" t="s">
        <v>29</v>
      </c>
      <c r="J9" s="265"/>
      <c r="K9" s="265"/>
      <c r="L9" s="265"/>
      <c r="M9" s="266"/>
      <c r="N9" s="41" t="s">
        <v>29</v>
      </c>
      <c r="O9" s="41" t="s">
        <v>29</v>
      </c>
      <c r="P9" s="281"/>
    </row>
    <row r="10" spans="1:16" ht="24.75" customHeight="1" x14ac:dyDescent="0.2">
      <c r="A10" s="274" t="s">
        <v>8</v>
      </c>
      <c r="B10" s="277" t="s">
        <v>44</v>
      </c>
      <c r="C10" s="262" t="s">
        <v>93</v>
      </c>
      <c r="D10" s="37" t="s">
        <v>20</v>
      </c>
      <c r="E10" s="38">
        <f>E11+E12+E13+E14</f>
        <v>61684</v>
      </c>
      <c r="F10" s="39">
        <f>F11+F12+F13+F14</f>
        <v>19539</v>
      </c>
      <c r="G10" s="84">
        <f>G11+G12+G13+G14</f>
        <v>42145</v>
      </c>
      <c r="H10" s="120" t="s">
        <v>29</v>
      </c>
      <c r="I10" s="259" t="s">
        <v>29</v>
      </c>
      <c r="J10" s="260"/>
      <c r="K10" s="260"/>
      <c r="L10" s="260"/>
      <c r="M10" s="261"/>
      <c r="N10" s="38" t="s">
        <v>29</v>
      </c>
      <c r="O10" s="38" t="s">
        <v>29</v>
      </c>
      <c r="P10" s="267" t="s">
        <v>27</v>
      </c>
    </row>
    <row r="11" spans="1:16" ht="24.75" customHeight="1" x14ac:dyDescent="0.2">
      <c r="A11" s="275"/>
      <c r="B11" s="278"/>
      <c r="C11" s="263"/>
      <c r="D11" s="40" t="s">
        <v>15</v>
      </c>
      <c r="E11" s="41">
        <f>F11+G11</f>
        <v>618</v>
      </c>
      <c r="F11" s="42">
        <v>196</v>
      </c>
      <c r="G11" s="83">
        <v>422</v>
      </c>
      <c r="H11" s="122" t="s">
        <v>29</v>
      </c>
      <c r="I11" s="282" t="s">
        <v>29</v>
      </c>
      <c r="J11" s="265"/>
      <c r="K11" s="265"/>
      <c r="L11" s="265"/>
      <c r="M11" s="266"/>
      <c r="N11" s="41" t="s">
        <v>29</v>
      </c>
      <c r="O11" s="41" t="s">
        <v>29</v>
      </c>
      <c r="P11" s="280"/>
    </row>
    <row r="12" spans="1:16" ht="24.75" customHeight="1" x14ac:dyDescent="0.2">
      <c r="A12" s="275"/>
      <c r="B12" s="278"/>
      <c r="C12" s="263"/>
      <c r="D12" s="40" t="s">
        <v>78</v>
      </c>
      <c r="E12" s="41">
        <f>F12+G12</f>
        <v>61066</v>
      </c>
      <c r="F12" s="58">
        <v>19343</v>
      </c>
      <c r="G12" s="83">
        <v>41723</v>
      </c>
      <c r="H12" s="122" t="s">
        <v>29</v>
      </c>
      <c r="I12" s="282" t="s">
        <v>29</v>
      </c>
      <c r="J12" s="265"/>
      <c r="K12" s="265"/>
      <c r="L12" s="265"/>
      <c r="M12" s="266"/>
      <c r="N12" s="41" t="s">
        <v>29</v>
      </c>
      <c r="O12" s="41" t="s">
        <v>29</v>
      </c>
      <c r="P12" s="280"/>
    </row>
    <row r="13" spans="1:16" ht="24.75" customHeight="1" x14ac:dyDescent="0.2">
      <c r="A13" s="275"/>
      <c r="B13" s="278"/>
      <c r="C13" s="263"/>
      <c r="D13" s="60" t="s">
        <v>76</v>
      </c>
      <c r="E13" s="41">
        <f>F13+G13</f>
        <v>0</v>
      </c>
      <c r="F13" s="42">
        <v>0</v>
      </c>
      <c r="G13" s="83">
        <v>0</v>
      </c>
      <c r="H13" s="122" t="s">
        <v>29</v>
      </c>
      <c r="I13" s="282" t="s">
        <v>29</v>
      </c>
      <c r="J13" s="265"/>
      <c r="K13" s="265"/>
      <c r="L13" s="265"/>
      <c r="M13" s="266"/>
      <c r="N13" s="41" t="s">
        <v>29</v>
      </c>
      <c r="O13" s="41" t="s">
        <v>29</v>
      </c>
      <c r="P13" s="280"/>
    </row>
    <row r="14" spans="1:16" ht="24.75" customHeight="1" x14ac:dyDescent="0.2">
      <c r="A14" s="275"/>
      <c r="B14" s="279"/>
      <c r="C14" s="264"/>
      <c r="D14" s="43" t="s">
        <v>17</v>
      </c>
      <c r="E14" s="41">
        <f>F14+G14</f>
        <v>0</v>
      </c>
      <c r="F14" s="42">
        <v>0</v>
      </c>
      <c r="G14" s="83">
        <v>0</v>
      </c>
      <c r="H14" s="122" t="s">
        <v>29</v>
      </c>
      <c r="I14" s="282" t="s">
        <v>29</v>
      </c>
      <c r="J14" s="265"/>
      <c r="K14" s="265"/>
      <c r="L14" s="265"/>
      <c r="M14" s="266"/>
      <c r="N14" s="41" t="s">
        <v>29</v>
      </c>
      <c r="O14" s="41" t="s">
        <v>29</v>
      </c>
      <c r="P14" s="281"/>
    </row>
    <row r="15" spans="1:16" ht="17.25" customHeight="1" x14ac:dyDescent="0.2">
      <c r="A15" s="275"/>
      <c r="B15" s="277" t="s">
        <v>64</v>
      </c>
      <c r="C15" s="262" t="s">
        <v>14</v>
      </c>
      <c r="D15" s="262" t="s">
        <v>6</v>
      </c>
      <c r="E15" s="267" t="s">
        <v>54</v>
      </c>
      <c r="F15" s="44" t="s">
        <v>56</v>
      </c>
      <c r="G15" s="267" t="s">
        <v>21</v>
      </c>
      <c r="H15" s="121" t="s">
        <v>22</v>
      </c>
      <c r="I15" s="269" t="s">
        <v>95</v>
      </c>
      <c r="J15" s="271" t="s">
        <v>9</v>
      </c>
      <c r="K15" s="272"/>
      <c r="L15" s="272"/>
      <c r="M15" s="273"/>
      <c r="N15" s="245" t="s">
        <v>24</v>
      </c>
      <c r="O15" s="245" t="s">
        <v>97</v>
      </c>
      <c r="P15" s="247" t="s">
        <v>14</v>
      </c>
    </row>
    <row r="16" spans="1:16" ht="33.75" customHeight="1" x14ac:dyDescent="0.2">
      <c r="A16" s="275"/>
      <c r="B16" s="278"/>
      <c r="C16" s="263"/>
      <c r="D16" s="263"/>
      <c r="E16" s="268"/>
      <c r="F16" s="45"/>
      <c r="G16" s="237"/>
      <c r="H16" s="116"/>
      <c r="I16" s="270"/>
      <c r="J16" s="33" t="s">
        <v>57</v>
      </c>
      <c r="K16" s="33" t="s">
        <v>61</v>
      </c>
      <c r="L16" s="33" t="s">
        <v>62</v>
      </c>
      <c r="M16" s="33" t="s">
        <v>63</v>
      </c>
      <c r="N16" s="246"/>
      <c r="O16" s="246"/>
      <c r="P16" s="248"/>
    </row>
    <row r="17" spans="1:16" ht="27.75" customHeight="1" x14ac:dyDescent="0.2">
      <c r="A17" s="276"/>
      <c r="B17" s="279"/>
      <c r="C17" s="264"/>
      <c r="D17" s="264"/>
      <c r="E17" s="46">
        <f>F17+G17</f>
        <v>3</v>
      </c>
      <c r="F17" s="46">
        <v>1</v>
      </c>
      <c r="G17" s="46">
        <v>2</v>
      </c>
      <c r="H17" s="46" t="s">
        <v>29</v>
      </c>
      <c r="I17" s="46" t="s">
        <v>29</v>
      </c>
      <c r="J17" s="46" t="s">
        <v>29</v>
      </c>
      <c r="K17" s="46" t="s">
        <v>29</v>
      </c>
      <c r="L17" s="46" t="s">
        <v>29</v>
      </c>
      <c r="M17" s="46" t="s">
        <v>29</v>
      </c>
      <c r="N17" s="47" t="s">
        <v>29</v>
      </c>
      <c r="O17" s="47" t="s">
        <v>29</v>
      </c>
      <c r="P17" s="249"/>
    </row>
    <row r="18" spans="1:16" ht="17.25" customHeight="1" x14ac:dyDescent="0.2">
      <c r="A18" s="85"/>
      <c r="B18" s="277" t="s">
        <v>91</v>
      </c>
      <c r="C18" s="262" t="s">
        <v>14</v>
      </c>
      <c r="D18" s="262" t="s">
        <v>6</v>
      </c>
      <c r="E18" s="267" t="s">
        <v>54</v>
      </c>
      <c r="F18" s="80" t="s">
        <v>56</v>
      </c>
      <c r="G18" s="267" t="s">
        <v>21</v>
      </c>
      <c r="H18" s="121" t="s">
        <v>22</v>
      </c>
      <c r="I18" s="269" t="s">
        <v>95</v>
      </c>
      <c r="J18" s="271" t="s">
        <v>9</v>
      </c>
      <c r="K18" s="272"/>
      <c r="L18" s="272"/>
      <c r="M18" s="273"/>
      <c r="N18" s="245" t="s">
        <v>24</v>
      </c>
      <c r="O18" s="245" t="s">
        <v>97</v>
      </c>
      <c r="P18" s="247" t="s">
        <v>14</v>
      </c>
    </row>
    <row r="19" spans="1:16" ht="36" customHeight="1" x14ac:dyDescent="0.2">
      <c r="A19" s="85"/>
      <c r="B19" s="278"/>
      <c r="C19" s="263"/>
      <c r="D19" s="263"/>
      <c r="E19" s="268"/>
      <c r="F19" s="81"/>
      <c r="G19" s="237"/>
      <c r="H19" s="116"/>
      <c r="I19" s="270"/>
      <c r="J19" s="33" t="s">
        <v>57</v>
      </c>
      <c r="K19" s="33" t="s">
        <v>61</v>
      </c>
      <c r="L19" s="33" t="s">
        <v>62</v>
      </c>
      <c r="M19" s="33" t="s">
        <v>63</v>
      </c>
      <c r="N19" s="246"/>
      <c r="O19" s="246"/>
      <c r="P19" s="248"/>
    </row>
    <row r="20" spans="1:16" ht="26.25" customHeight="1" x14ac:dyDescent="0.2">
      <c r="A20" s="85"/>
      <c r="B20" s="279"/>
      <c r="C20" s="264"/>
      <c r="D20" s="264"/>
      <c r="E20" s="46" t="s">
        <v>29</v>
      </c>
      <c r="F20" s="46" t="s">
        <v>29</v>
      </c>
      <c r="G20" s="46" t="s">
        <v>29</v>
      </c>
      <c r="H20" s="46" t="s">
        <v>29</v>
      </c>
      <c r="I20" s="46" t="s">
        <v>29</v>
      </c>
      <c r="J20" s="46" t="s">
        <v>29</v>
      </c>
      <c r="K20" s="46" t="s">
        <v>29</v>
      </c>
      <c r="L20" s="46" t="s">
        <v>29</v>
      </c>
      <c r="M20" s="46" t="s">
        <v>29</v>
      </c>
      <c r="N20" s="47" t="s">
        <v>29</v>
      </c>
      <c r="O20" s="47" t="s">
        <v>29</v>
      </c>
      <c r="P20" s="249"/>
    </row>
    <row r="21" spans="1:16" ht="24.75" customHeight="1" x14ac:dyDescent="0.2">
      <c r="A21" s="250"/>
      <c r="B21" s="253" t="s">
        <v>40</v>
      </c>
      <c r="C21" s="254"/>
      <c r="D21" s="37" t="s">
        <v>20</v>
      </c>
      <c r="E21" s="38">
        <f>E22+E23+E24+E25</f>
        <v>61684</v>
      </c>
      <c r="F21" s="39">
        <f>F22+F23+F24+F25</f>
        <v>19539</v>
      </c>
      <c r="G21" s="84">
        <f>G22+G23+G24+G25</f>
        <v>42145</v>
      </c>
      <c r="H21" s="120" t="s">
        <v>29</v>
      </c>
      <c r="I21" s="259" t="s">
        <v>29</v>
      </c>
      <c r="J21" s="260"/>
      <c r="K21" s="260"/>
      <c r="L21" s="260"/>
      <c r="M21" s="261"/>
      <c r="N21" s="38" t="s">
        <v>29</v>
      </c>
      <c r="O21" s="38" t="s">
        <v>29</v>
      </c>
      <c r="P21" s="262" t="s">
        <v>6</v>
      </c>
    </row>
    <row r="22" spans="1:16" ht="24.75" customHeight="1" x14ac:dyDescent="0.2">
      <c r="A22" s="251"/>
      <c r="B22" s="255"/>
      <c r="C22" s="256"/>
      <c r="D22" s="37" t="s">
        <v>15</v>
      </c>
      <c r="E22" s="38">
        <f>F22+G22</f>
        <v>618</v>
      </c>
      <c r="F22" s="39">
        <v>196</v>
      </c>
      <c r="G22" s="84">
        <f t="shared" ref="G22:I25" si="1">G6</f>
        <v>422</v>
      </c>
      <c r="H22" s="120" t="s">
        <v>29</v>
      </c>
      <c r="I22" s="259" t="str">
        <f t="shared" si="1"/>
        <v>-</v>
      </c>
      <c r="J22" s="265"/>
      <c r="K22" s="265"/>
      <c r="L22" s="265"/>
      <c r="M22" s="266"/>
      <c r="N22" s="38" t="str">
        <f>N6</f>
        <v>-</v>
      </c>
      <c r="O22" s="38" t="str">
        <f>O6</f>
        <v>-</v>
      </c>
      <c r="P22" s="263"/>
    </row>
    <row r="23" spans="1:16" ht="24.75" customHeight="1" x14ac:dyDescent="0.2">
      <c r="A23" s="251"/>
      <c r="B23" s="255"/>
      <c r="C23" s="256"/>
      <c r="D23" s="37" t="s">
        <v>78</v>
      </c>
      <c r="E23" s="38">
        <f>F23+G23</f>
        <v>61066</v>
      </c>
      <c r="F23" s="39">
        <f>F7</f>
        <v>19343</v>
      </c>
      <c r="G23" s="84">
        <f t="shared" si="1"/>
        <v>41723</v>
      </c>
      <c r="H23" s="120" t="s">
        <v>29</v>
      </c>
      <c r="I23" s="259" t="str">
        <f t="shared" si="1"/>
        <v>-</v>
      </c>
      <c r="J23" s="265"/>
      <c r="K23" s="265"/>
      <c r="L23" s="265"/>
      <c r="M23" s="266"/>
      <c r="N23" s="38" t="str">
        <f t="shared" ref="N23:O25" si="2">N7</f>
        <v>-</v>
      </c>
      <c r="O23" s="38" t="str">
        <f>O7</f>
        <v>-</v>
      </c>
      <c r="P23" s="263"/>
    </row>
    <row r="24" spans="1:16" ht="24.75" customHeight="1" x14ac:dyDescent="0.2">
      <c r="A24" s="251"/>
      <c r="B24" s="255"/>
      <c r="C24" s="256"/>
      <c r="D24" s="37" t="s">
        <v>76</v>
      </c>
      <c r="E24" s="48">
        <f>F24+G24</f>
        <v>0</v>
      </c>
      <c r="F24" s="49">
        <f>F8</f>
        <v>0</v>
      </c>
      <c r="G24" s="86">
        <f t="shared" si="1"/>
        <v>0</v>
      </c>
      <c r="H24" s="119" t="s">
        <v>29</v>
      </c>
      <c r="I24" s="242" t="str">
        <f t="shared" si="1"/>
        <v>-</v>
      </c>
      <c r="J24" s="243"/>
      <c r="K24" s="243"/>
      <c r="L24" s="243"/>
      <c r="M24" s="244"/>
      <c r="N24" s="48" t="str">
        <f>N8</f>
        <v>-</v>
      </c>
      <c r="O24" s="48" t="str">
        <f>O8</f>
        <v>-</v>
      </c>
      <c r="P24" s="263"/>
    </row>
    <row r="25" spans="1:16" ht="24.75" customHeight="1" x14ac:dyDescent="0.2">
      <c r="A25" s="252"/>
      <c r="B25" s="257"/>
      <c r="C25" s="258"/>
      <c r="D25" s="50" t="s">
        <v>17</v>
      </c>
      <c r="E25" s="48">
        <f>F25+G25</f>
        <v>0</v>
      </c>
      <c r="F25" s="49">
        <v>0</v>
      </c>
      <c r="G25" s="86">
        <f t="shared" si="1"/>
        <v>0</v>
      </c>
      <c r="H25" s="119" t="s">
        <v>29</v>
      </c>
      <c r="I25" s="242" t="str">
        <f t="shared" si="1"/>
        <v>-</v>
      </c>
      <c r="J25" s="243"/>
      <c r="K25" s="243"/>
      <c r="L25" s="243"/>
      <c r="M25" s="244"/>
      <c r="N25" s="48" t="str">
        <f t="shared" si="2"/>
        <v>-</v>
      </c>
      <c r="O25" s="48" t="str">
        <f t="shared" si="2"/>
        <v>-</v>
      </c>
      <c r="P25" s="264"/>
    </row>
  </sheetData>
  <mergeCells count="55">
    <mergeCell ref="P18:P20"/>
    <mergeCell ref="I18:I19"/>
    <mergeCell ref="J18:M18"/>
    <mergeCell ref="N18:N19"/>
    <mergeCell ref="O18:O19"/>
    <mergeCell ref="B18:B20"/>
    <mergeCell ref="C18:C20"/>
    <mergeCell ref="D18:D20"/>
    <mergeCell ref="E18:E19"/>
    <mergeCell ref="G18:G19"/>
    <mergeCell ref="A1:O1"/>
    <mergeCell ref="A2:A3"/>
    <mergeCell ref="B2:B3"/>
    <mergeCell ref="C2:C3"/>
    <mergeCell ref="D2:D3"/>
    <mergeCell ref="E2:E3"/>
    <mergeCell ref="I2:O2"/>
    <mergeCell ref="I3:M3"/>
    <mergeCell ref="P5:P9"/>
    <mergeCell ref="I6:M6"/>
    <mergeCell ref="I7:M7"/>
    <mergeCell ref="I8:M8"/>
    <mergeCell ref="I9:M9"/>
    <mergeCell ref="I4:M4"/>
    <mergeCell ref="A5:A9"/>
    <mergeCell ref="B5:B9"/>
    <mergeCell ref="C5:C9"/>
    <mergeCell ref="I5:M5"/>
    <mergeCell ref="P10:P14"/>
    <mergeCell ref="I11:M11"/>
    <mergeCell ref="I12:M12"/>
    <mergeCell ref="I13:M13"/>
    <mergeCell ref="I14:M14"/>
    <mergeCell ref="A10:A17"/>
    <mergeCell ref="B10:B14"/>
    <mergeCell ref="C10:C14"/>
    <mergeCell ref="I10:M10"/>
    <mergeCell ref="B15:B17"/>
    <mergeCell ref="G15:G16"/>
    <mergeCell ref="I25:M25"/>
    <mergeCell ref="N15:N16"/>
    <mergeCell ref="O15:O16"/>
    <mergeCell ref="P15:P17"/>
    <mergeCell ref="A21:A25"/>
    <mergeCell ref="B21:C25"/>
    <mergeCell ref="I21:M21"/>
    <mergeCell ref="P21:P25"/>
    <mergeCell ref="I22:M22"/>
    <mergeCell ref="I23:M23"/>
    <mergeCell ref="I24:M24"/>
    <mergeCell ref="C15:C17"/>
    <mergeCell ref="D15:D17"/>
    <mergeCell ref="E15:E16"/>
    <mergeCell ref="I15:I16"/>
    <mergeCell ref="J15:M15"/>
  </mergeCells>
  <pageMargins left="0.11811023622047245" right="0.11811023622047245" top="0.78740157480314965" bottom="0.19685039370078741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Подпрограмма 1</vt:lpstr>
      <vt:lpstr>Подпрограмма 2 </vt:lpstr>
      <vt:lpstr>Подпрограмма 3</vt:lpstr>
      <vt:lpstr>Подпрограмма 5</vt:lpstr>
      <vt:lpstr>Подпрограмма 6 </vt:lpstr>
      <vt:lpstr>'Подпрограмма 1'!Область_печати</vt:lpstr>
      <vt:lpstr>'Подпрограмма 2 '!Область_печати</vt:lpstr>
      <vt:lpstr>'Подпрограмма 3'!Область_печати</vt:lpstr>
      <vt:lpstr>'Подпрограмма 5'!Область_печати</vt:lpstr>
      <vt:lpstr>'Подпрограмма 6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Прокопенко</dc:creator>
  <cp:lastModifiedBy>Оксана Прокопенко</cp:lastModifiedBy>
  <cp:lastPrinted>2026-01-30T12:34:59Z</cp:lastPrinted>
  <dcterms:created xsi:type="dcterms:W3CDTF">2022-09-22T02:32:11Z</dcterms:created>
  <dcterms:modified xsi:type="dcterms:W3CDTF">2026-02-02T12:17:44Z</dcterms:modified>
</cp:coreProperties>
</file>