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Оксана\Жилище Округа\Жилище ГОЩ_2023-2027\МП ГОЩ Жилище_13 проект\"/>
    </mc:Choice>
  </mc:AlternateContent>
  <bookViews>
    <workbookView xWindow="0" yWindow="0" windowWidth="28800" windowHeight="11730" activeTab="3"/>
  </bookViews>
  <sheets>
    <sheet name="Подпрограмма 1" sheetId="1" r:id="rId1"/>
    <sheet name="Подпрограмма 2 " sheetId="7" r:id="rId2"/>
    <sheet name="Подпрограмма 3" sheetId="3" r:id="rId3"/>
    <sheet name="Подпрограмма 5" sheetId="5" r:id="rId4"/>
    <sheet name="Подпрограмма 6 " sheetId="8" r:id="rId5"/>
  </sheets>
  <definedNames>
    <definedName name="_xlnm.Print_Area" localSheetId="0">'Подпрограмма 1'!$A$1:$P$43</definedName>
    <definedName name="_xlnm.Print_Area" localSheetId="1">'Подпрограмма 2 '!$A$1:$P$28</definedName>
    <definedName name="_xlnm.Print_Area" localSheetId="2">'Подпрограмма 3'!$A$1:$P$36</definedName>
    <definedName name="_xlnm.Print_Area" localSheetId="3">'Подпрограмма 5'!$A$1:$P$52</definedName>
    <definedName name="_xlnm.Print_Area" localSheetId="4">'Подпрограмма 6 '!$A$1:$P$25</definedName>
  </definedNames>
  <calcPr calcId="162913"/>
</workbook>
</file>

<file path=xl/calcChain.xml><?xml version="1.0" encoding="utf-8"?>
<calcChain xmlns="http://schemas.openxmlformats.org/spreadsheetml/2006/main">
  <c r="E22" i="8" l="1"/>
  <c r="E23" i="8"/>
  <c r="E24" i="8"/>
  <c r="E25" i="8"/>
  <c r="E11" i="8"/>
  <c r="E12" i="8"/>
  <c r="E13" i="8"/>
  <c r="E14" i="8"/>
  <c r="E6" i="8"/>
  <c r="E7" i="8"/>
  <c r="E8" i="8"/>
  <c r="E9" i="8"/>
  <c r="E20" i="3"/>
  <c r="E23" i="3"/>
  <c r="H7" i="3" l="1"/>
  <c r="H8" i="3"/>
  <c r="N7" i="3"/>
  <c r="M7" i="3"/>
  <c r="M8" i="3"/>
  <c r="N8" i="3"/>
  <c r="E25" i="3"/>
  <c r="E26" i="3"/>
  <c r="E27" i="3"/>
  <c r="E28" i="3"/>
  <c r="E25" i="1" l="1"/>
  <c r="E23" i="7"/>
  <c r="G24" i="8"/>
  <c r="G6" i="8"/>
  <c r="G7" i="8"/>
  <c r="G23" i="8" s="1"/>
  <c r="G8" i="8"/>
  <c r="G9" i="8"/>
  <c r="G25" i="8" s="1"/>
  <c r="G10" i="8"/>
  <c r="E17" i="8"/>
  <c r="G48" i="5"/>
  <c r="G52" i="5"/>
  <c r="E50" i="5"/>
  <c r="E49" i="5"/>
  <c r="E51" i="5"/>
  <c r="E52" i="5"/>
  <c r="E6" i="5"/>
  <c r="E7" i="5"/>
  <c r="E8" i="5"/>
  <c r="E9" i="5"/>
  <c r="E11" i="5"/>
  <c r="E12" i="5"/>
  <c r="E13" i="5"/>
  <c r="E14" i="5"/>
  <c r="M21" i="5"/>
  <c r="N21" i="5"/>
  <c r="G5" i="5"/>
  <c r="G6" i="5"/>
  <c r="G7" i="5"/>
  <c r="G8" i="5"/>
  <c r="G9" i="5"/>
  <c r="G10" i="5"/>
  <c r="G21" i="5"/>
  <c r="F25" i="5"/>
  <c r="E25" i="5" s="1"/>
  <c r="G24" i="5"/>
  <c r="G23" i="5"/>
  <c r="E24" i="5"/>
  <c r="F23" i="5"/>
  <c r="F7" i="5"/>
  <c r="F22" i="5"/>
  <c r="E22" i="5"/>
  <c r="E23" i="5"/>
  <c r="E27" i="5"/>
  <c r="E28" i="5"/>
  <c r="E29" i="5"/>
  <c r="E30" i="5"/>
  <c r="G26" i="5"/>
  <c r="G37" i="5"/>
  <c r="E39" i="5"/>
  <c r="E40" i="5"/>
  <c r="E41" i="5"/>
  <c r="F24" i="3"/>
  <c r="G24" i="3"/>
  <c r="E24" i="3" s="1"/>
  <c r="E11" i="3"/>
  <c r="E12" i="3"/>
  <c r="E13" i="3"/>
  <c r="E14" i="3"/>
  <c r="E31" i="3"/>
  <c r="G33" i="3"/>
  <c r="G35" i="3"/>
  <c r="G36" i="3"/>
  <c r="G7" i="3"/>
  <c r="G5" i="3" s="1"/>
  <c r="G10" i="3"/>
  <c r="F7" i="3"/>
  <c r="F34" i="3" s="1"/>
  <c r="M8" i="7"/>
  <c r="G5" i="8" l="1"/>
  <c r="G34" i="3"/>
  <c r="G32" i="3" s="1"/>
  <c r="G22" i="8"/>
  <c r="E26" i="7"/>
  <c r="E27" i="7"/>
  <c r="E7" i="7"/>
  <c r="E8" i="7"/>
  <c r="E11" i="7"/>
  <c r="E12" i="7"/>
  <c r="E13" i="7"/>
  <c r="E14" i="7"/>
  <c r="E17" i="7"/>
  <c r="H10" i="7"/>
  <c r="G21" i="8" l="1"/>
  <c r="G24" i="7"/>
  <c r="G5" i="7"/>
  <c r="G10" i="7"/>
  <c r="E40" i="1" l="1"/>
  <c r="F43" i="1"/>
  <c r="E41" i="1"/>
  <c r="E42" i="1"/>
  <c r="E43" i="1"/>
  <c r="E35" i="1"/>
  <c r="E34" i="1"/>
  <c r="E27" i="1"/>
  <c r="E28" i="1"/>
  <c r="E29" i="1"/>
  <c r="E30" i="1"/>
  <c r="E17" i="1"/>
  <c r="E11" i="1"/>
  <c r="E12" i="1"/>
  <c r="E13" i="1"/>
  <c r="E14" i="1"/>
  <c r="E6" i="1"/>
  <c r="E7" i="1"/>
  <c r="E8" i="1"/>
  <c r="E9" i="1"/>
  <c r="E5" i="1" l="1"/>
  <c r="E38" i="1" l="1"/>
  <c r="H10" i="3" l="1"/>
  <c r="E7" i="3" l="1"/>
  <c r="F28" i="1"/>
  <c r="F29" i="1"/>
  <c r="N6" i="7" l="1"/>
  <c r="F10" i="7"/>
  <c r="H9" i="7"/>
  <c r="E9" i="7" s="1"/>
  <c r="E20" i="7" l="1"/>
  <c r="F6" i="7"/>
  <c r="F7" i="7"/>
  <c r="F26" i="7" s="1"/>
  <c r="F8" i="7"/>
  <c r="F27" i="7" s="1"/>
  <c r="F9" i="7"/>
  <c r="F28" i="7" s="1"/>
  <c r="F25" i="7" l="1"/>
  <c r="F5" i="7"/>
  <c r="F24" i="7" l="1"/>
  <c r="F8" i="3"/>
  <c r="F35" i="3" s="1"/>
  <c r="F10" i="3"/>
  <c r="H35" i="3"/>
  <c r="E8" i="3" l="1"/>
  <c r="F6" i="3"/>
  <c r="F9" i="3"/>
  <c r="F36" i="3" s="1"/>
  <c r="F33" i="3" l="1"/>
  <c r="F32" i="3"/>
  <c r="F5" i="3"/>
  <c r="F48" i="5"/>
  <c r="F37" i="5"/>
  <c r="F24" i="5"/>
  <c r="F26" i="5"/>
  <c r="F21" i="5" s="1"/>
  <c r="F6" i="5"/>
  <c r="F8" i="5"/>
  <c r="F9" i="5"/>
  <c r="F10" i="5"/>
  <c r="F5" i="5" s="1"/>
  <c r="F10" i="8"/>
  <c r="F5" i="8" s="1"/>
  <c r="N25" i="8"/>
  <c r="M25" i="8"/>
  <c r="H25" i="8"/>
  <c r="F9" i="8"/>
  <c r="N24" i="8"/>
  <c r="M24" i="8"/>
  <c r="H24" i="8"/>
  <c r="F8" i="8"/>
  <c r="F24" i="8" s="1"/>
  <c r="M23" i="8"/>
  <c r="F7" i="8"/>
  <c r="F23" i="8" s="1"/>
  <c r="F21" i="8" s="1"/>
  <c r="H22" i="8"/>
  <c r="F6" i="8"/>
  <c r="N23" i="8" l="1"/>
  <c r="N22" i="8"/>
  <c r="M22" i="8"/>
  <c r="H23" i="8"/>
  <c r="E10" i="8"/>
  <c r="E10" i="5"/>
  <c r="E21" i="8" l="1"/>
  <c r="E5" i="8"/>
  <c r="F27" i="1"/>
  <c r="F40" i="1" s="1"/>
  <c r="F30" i="1"/>
  <c r="F31" i="1"/>
  <c r="F26" i="1" s="1"/>
  <c r="F18" i="1"/>
  <c r="F7" i="1"/>
  <c r="F41" i="1" s="1"/>
  <c r="F8" i="1"/>
  <c r="F42" i="1" s="1"/>
  <c r="F9" i="1"/>
  <c r="F10" i="1"/>
  <c r="F5" i="1" s="1"/>
  <c r="F39" i="1" l="1"/>
  <c r="E37" i="5" l="1"/>
  <c r="N37" i="5"/>
  <c r="M37" i="5"/>
  <c r="H37" i="5"/>
  <c r="E26" i="5"/>
  <c r="N26" i="5"/>
  <c r="M26" i="5"/>
  <c r="H26" i="5"/>
  <c r="N25" i="5"/>
  <c r="M25" i="5"/>
  <c r="H25" i="5"/>
  <c r="N24" i="5"/>
  <c r="M24" i="5"/>
  <c r="H24" i="5"/>
  <c r="N23" i="5"/>
  <c r="M23" i="5"/>
  <c r="H23" i="5"/>
  <c r="N22" i="5"/>
  <c r="M22" i="5"/>
  <c r="H22" i="5"/>
  <c r="N10" i="5"/>
  <c r="M10" i="5"/>
  <c r="H10" i="5"/>
  <c r="N9" i="5"/>
  <c r="N52" i="5" s="1"/>
  <c r="M9" i="5"/>
  <c r="M52" i="5" s="1"/>
  <c r="H9" i="5"/>
  <c r="N8" i="5"/>
  <c r="N51" i="5" s="1"/>
  <c r="M8" i="5"/>
  <c r="M51" i="5" s="1"/>
  <c r="H8" i="5"/>
  <c r="H51" i="5" s="1"/>
  <c r="N7" i="5"/>
  <c r="N50" i="5" s="1"/>
  <c r="M7" i="5"/>
  <c r="M50" i="5" s="1"/>
  <c r="H7" i="5"/>
  <c r="H50" i="5" s="1"/>
  <c r="N6" i="5"/>
  <c r="M6" i="5"/>
  <c r="M49" i="5" s="1"/>
  <c r="H6" i="5"/>
  <c r="H49" i="5" s="1"/>
  <c r="N10" i="3"/>
  <c r="M10" i="3"/>
  <c r="N9" i="3"/>
  <c r="N36" i="3" s="1"/>
  <c r="M9" i="3"/>
  <c r="H9" i="3"/>
  <c r="H36" i="3" s="1"/>
  <c r="N35" i="3"/>
  <c r="M35" i="3"/>
  <c r="N34" i="3"/>
  <c r="M34" i="3"/>
  <c r="H34" i="3"/>
  <c r="N6" i="3"/>
  <c r="M6" i="3"/>
  <c r="H6" i="3"/>
  <c r="N9" i="7"/>
  <c r="N28" i="7" s="1"/>
  <c r="M9" i="7"/>
  <c r="M28" i="7" s="1"/>
  <c r="M27" i="7"/>
  <c r="N7" i="7"/>
  <c r="N26" i="7" s="1"/>
  <c r="M7" i="7"/>
  <c r="M26" i="7" s="1"/>
  <c r="N8" i="7"/>
  <c r="N27" i="7" s="1"/>
  <c r="N25" i="7"/>
  <c r="N31" i="1"/>
  <c r="M31" i="1"/>
  <c r="H31" i="1"/>
  <c r="E31" i="1"/>
  <c r="N29" i="1"/>
  <c r="N42" i="1" s="1"/>
  <c r="M29" i="1"/>
  <c r="M42" i="1" s="1"/>
  <c r="H29" i="1"/>
  <c r="H26" i="1"/>
  <c r="N10" i="1"/>
  <c r="M10" i="1"/>
  <c r="H10" i="1"/>
  <c r="N9" i="1"/>
  <c r="N43" i="1" s="1"/>
  <c r="M9" i="1"/>
  <c r="M43" i="1" s="1"/>
  <c r="H9" i="1"/>
  <c r="H5" i="3" l="1"/>
  <c r="E6" i="3"/>
  <c r="E10" i="3"/>
  <c r="E34" i="3"/>
  <c r="M48" i="5"/>
  <c r="N5" i="5"/>
  <c r="H5" i="5"/>
  <c r="M36" i="3"/>
  <c r="E36" i="3" s="1"/>
  <c r="E9" i="3"/>
  <c r="E35" i="3"/>
  <c r="M26" i="1"/>
  <c r="N5" i="1"/>
  <c r="H43" i="1"/>
  <c r="H33" i="3"/>
  <c r="M33" i="3"/>
  <c r="M5" i="3"/>
  <c r="N33" i="3"/>
  <c r="N32" i="3" s="1"/>
  <c r="N5" i="3"/>
  <c r="M10" i="7"/>
  <c r="H7" i="7"/>
  <c r="N24" i="7"/>
  <c r="N10" i="7"/>
  <c r="N5" i="7"/>
  <c r="M6" i="7"/>
  <c r="H8" i="7"/>
  <c r="H52" i="5"/>
  <c r="N49" i="5"/>
  <c r="N48" i="5" s="1"/>
  <c r="M5" i="5"/>
  <c r="H21" i="5"/>
  <c r="E21" i="5"/>
  <c r="N26" i="1"/>
  <c r="E10" i="1"/>
  <c r="H5" i="1"/>
  <c r="H42" i="1"/>
  <c r="E26" i="1"/>
  <c r="N39" i="1"/>
  <c r="M39" i="1"/>
  <c r="M5" i="1"/>
  <c r="M32" i="3" l="1"/>
  <c r="E5" i="5"/>
  <c r="E48" i="5"/>
  <c r="H32" i="3"/>
  <c r="E33" i="3"/>
  <c r="E32" i="3" s="1"/>
  <c r="E5" i="3"/>
  <c r="H28" i="7"/>
  <c r="E28" i="7" s="1"/>
  <c r="H26" i="7"/>
  <c r="H27" i="7"/>
  <c r="M25" i="7"/>
  <c r="M5" i="7"/>
  <c r="H48" i="5"/>
  <c r="E39" i="1"/>
  <c r="H39" i="1"/>
  <c r="M24" i="7" l="1"/>
  <c r="E10" i="7" l="1"/>
  <c r="H6" i="7"/>
  <c r="E6" i="7" s="1"/>
  <c r="H25" i="7" l="1"/>
  <c r="E25" i="7" s="1"/>
  <c r="H5" i="7"/>
  <c r="E5" i="7"/>
  <c r="H24" i="7" l="1"/>
  <c r="E24" i="7"/>
</calcChain>
</file>

<file path=xl/sharedStrings.xml><?xml version="1.0" encoding="utf-8"?>
<sst xmlns="http://schemas.openxmlformats.org/spreadsheetml/2006/main" count="630" uniqueCount="107">
  <si>
    <r>
      <rPr>
        <sz val="8"/>
        <rFont val="Times New Roman"/>
        <family val="1"/>
      </rPr>
      <t>№ п/п</t>
    </r>
  </si>
  <si>
    <r>
      <rPr>
        <sz val="8"/>
        <rFont val="Times New Roman"/>
        <family val="1"/>
      </rPr>
      <t>Мероприятие подпрограммы</t>
    </r>
  </si>
  <si>
    <r>
      <rPr>
        <sz val="8"/>
        <rFont val="Times New Roman"/>
        <family val="1"/>
      </rPr>
      <t>Сроки испол- нения меропри- ятия</t>
    </r>
  </si>
  <si>
    <r>
      <rPr>
        <sz val="8"/>
        <rFont val="Times New Roman"/>
        <family val="1"/>
      </rPr>
      <t>Источники финансирования</t>
    </r>
  </si>
  <si>
    <r>
      <rPr>
        <sz val="8"/>
        <rFont val="Times New Roman"/>
        <family val="1"/>
      </rPr>
      <t xml:space="preserve">Всего (тыс.
</t>
    </r>
    <r>
      <rPr>
        <sz val="8"/>
        <rFont val="Times New Roman"/>
        <family val="1"/>
      </rPr>
      <t>руб.)</t>
    </r>
  </si>
  <si>
    <r>
      <rPr>
        <sz val="8"/>
        <rFont val="Times New Roman"/>
        <family val="1"/>
      </rPr>
      <t>Объем финансирования по годам (тыс. руб.)</t>
    </r>
  </si>
  <si>
    <r>
      <rPr>
        <sz val="8"/>
        <rFont val="Times New Roman"/>
        <family val="1"/>
      </rPr>
      <t>х</t>
    </r>
  </si>
  <si>
    <r>
      <rPr>
        <sz val="8"/>
        <rFont val="Times New Roman"/>
        <family val="1"/>
      </rPr>
      <t>Средства бюджета Московской области</t>
    </r>
  </si>
  <si>
    <r>
      <rPr>
        <sz val="8"/>
        <rFont val="Times New Roman"/>
        <family val="1"/>
      </rPr>
      <t>1.1.</t>
    </r>
  </si>
  <si>
    <r>
      <rPr>
        <sz val="8"/>
        <rFont val="Times New Roman"/>
        <family val="1"/>
      </rPr>
      <t>в том числе по кварталам:</t>
    </r>
  </si>
  <si>
    <r>
      <rPr>
        <sz val="8"/>
        <rFont val="Times New Roman"/>
        <family val="1"/>
      </rPr>
      <t>1.3.</t>
    </r>
  </si>
  <si>
    <r>
      <rPr>
        <sz val="8"/>
        <rFont val="Times New Roman"/>
        <family val="1"/>
      </rPr>
      <t>В том числе по кварталам:</t>
    </r>
  </si>
  <si>
    <r>
      <rPr>
        <sz val="8"/>
        <rFont val="Times New Roman"/>
        <family val="1"/>
      </rPr>
      <t>2.1.</t>
    </r>
  </si>
  <si>
    <t>2023-2027</t>
  </si>
  <si>
    <t>Итого по подпрограмме 1</t>
  </si>
  <si>
    <t>х</t>
  </si>
  <si>
    <t>Средства городского округа Щёлково</t>
  </si>
  <si>
    <t>Средства федерального бюджета</t>
  </si>
  <si>
    <t>Внебюджетные средства</t>
  </si>
  <si>
    <r>
      <rPr>
        <sz val="8"/>
        <rFont val="Times New Roman"/>
        <family val="1"/>
      </rPr>
      <t xml:space="preserve">Ответственный за выполнение
</t>
    </r>
    <r>
      <rPr>
        <sz val="8"/>
        <rFont val="Times New Roman"/>
        <family val="1"/>
      </rPr>
      <t>мероприятия</t>
    </r>
  </si>
  <si>
    <t>Отдел жилищной политики Управления имущественных отношений АГОЩ</t>
  </si>
  <si>
    <t>Итого:</t>
  </si>
  <si>
    <t>2024 год</t>
  </si>
  <si>
    <t>2025 год</t>
  </si>
  <si>
    <t>2026 год</t>
  </si>
  <si>
    <t>2027 год</t>
  </si>
  <si>
    <t xml:space="preserve">2026 год </t>
  </si>
  <si>
    <t>Средства бюджета Московской области</t>
  </si>
  <si>
    <t>Количество семей, улучшивших жилищные условия, семей</t>
  </si>
  <si>
    <t>Отдел жилищной политики УИО АГОЩ</t>
  </si>
  <si>
    <t>Количество молодых семей, получивших свидетельство  о праве на получение социальной выплаты, семей</t>
  </si>
  <si>
    <t>Количество молодых семей, получивших дополнительную социальную выплату, семей</t>
  </si>
  <si>
    <t>-</t>
  </si>
  <si>
    <t>Итого по подпрограмме 2</t>
  </si>
  <si>
    <t>Итого по подпрограмме 3</t>
  </si>
  <si>
    <t>Итого по подпрограмме 6</t>
  </si>
  <si>
    <t>2.1.</t>
  </si>
  <si>
    <t>2.2.</t>
  </si>
  <si>
    <t xml:space="preserve"> Перечень мероприятий подпрограммы 2 «Обеспечение жильём молодых семей»</t>
  </si>
  <si>
    <t>Перечень мероприятий подпрограммы 1 «Создание условий для жилищного строительства»</t>
  </si>
  <si>
    <t>Перечень мероприятий подпрограммы 3 «Обеспечение жильем детей-сирот и детей, оставшихся без попечения родителей, лиц из числа детей-сирот и детей, оставшихся без попечения родителей»</t>
  </si>
  <si>
    <t>Количество ветеранов и инвалидов Великой Отечественной войны, членов семей погибших (умерших) инвалидов и участников Великой Отечественной войны, получивших государственную поддержку по обеспечению жилыми помещениями за счет средств федерального бюджета, человек</t>
  </si>
  <si>
    <t>Количество инвалидов и семей, имеющих детей-инвалидов, получивших государственную поддержку по обеспечению жилыми помещениями за счет средств федерального бюджета, человек</t>
  </si>
  <si>
    <t>Мероприятие 01.01.                              Организация строительства</t>
  </si>
  <si>
    <t>Основное мероприятие 01.                          Создание условий для развития жилищного строительства</t>
  </si>
  <si>
    <t>Мероприятие 01.03.                               Обеспечение проживающих в городском округе и нуждающихся в жилых помещениях малоимущих граждан жилыми помещениями</t>
  </si>
  <si>
    <t>Основное мероприятие 03.                          Создание системы недопущения возникновения проблемных объектов в сфере жилищного строительства</t>
  </si>
  <si>
    <t>Количество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(далее – ИЖС) или садового дома установленным параметрам и допустимости размещения объекта ИЖС или садового дома на земельном участке, уведомлений о соответствии (несоответствии) построенных или реконструированных объектов ИЖС или садового дома  требованиям
законодательства о градостроительной деятельности Российской Федерации, штук</t>
  </si>
  <si>
    <t>Основное мероприятие 01.                           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</t>
  </si>
  <si>
    <t>Основное мероприятие 01.               Предоставление многодетным семьям жилищных субсидий на приобретение жилого помещения или строительство индивидуального жилого дома</t>
  </si>
  <si>
    <t>Мероприятие 01.01.                                 Реализация мероприятий по улучшению жилищных условий многодетных семей</t>
  </si>
  <si>
    <t>Мероприятие 03.03.                         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(далее - ИЖС) или садового дома установленным параметрам и допустимости размещения объекта ИЖС или садового дома на земельном участке, уведомлений о соответствии (несоответствии) построенных или реконструированных объектов ИЖС или садового дома требованиям законодательства о градостроительной деятельности Российской Федерации</t>
  </si>
  <si>
    <t>Объем жилищного строительства, тыс.кв. м</t>
  </si>
  <si>
    <t>Приложение №1   к Подпрограмме 1</t>
  </si>
  <si>
    <t>Приложение №1      к Подпрограмме 3</t>
  </si>
  <si>
    <t>Ответственный             за выполнение
мероприятия</t>
  </si>
  <si>
    <t>Приложение №1       к Подпрограмме 6</t>
  </si>
  <si>
    <t>Мероприятие 01.01.                                  Реализация мероприятий по обеспечению жильем молодых семей</t>
  </si>
  <si>
    <t>Мероприятие подпрограммы 2</t>
  </si>
  <si>
    <t>Ответственный                                 за выполнение
мероприятия</t>
  </si>
  <si>
    <t>Всего</t>
  </si>
  <si>
    <t>Приложение №1           к Подпрограмме 2</t>
  </si>
  <si>
    <t>2023 год</t>
  </si>
  <si>
    <t>I квартал</t>
  </si>
  <si>
    <t>I полугодие</t>
  </si>
  <si>
    <t>9 месяцев</t>
  </si>
  <si>
    <t>12 месяцев</t>
  </si>
  <si>
    <t>Итого 2024</t>
  </si>
  <si>
    <t>I   полу годие</t>
  </si>
  <si>
    <t>9     меся цев</t>
  </si>
  <si>
    <t>12 меся  цев</t>
  </si>
  <si>
    <t>Количество многодетных семей, получивших свидетельство о праве на получение жилищной субсидии на приобретение жилого помещения или строительство индивидуального жилого дома, семей</t>
  </si>
  <si>
    <t>Мероприятие 01.01.                                       Предоставление жилых помещений отдельным категориям граждан из числа ветеранов и инвалидов Великой Отечественной войны и членов их семей</t>
  </si>
  <si>
    <t>Мероприятие 02.02.                                Предоставление жилых помещений отдельным категориям граждан из числа инвалидов и семей, имеющих детей-инвалидов</t>
  </si>
  <si>
    <t>Количество инвалидов и ветеранов боевых действий, членов семей погибших (умерших) инвалидов и ветеранов боевых действий,получивших государственную поддержку по обеспечению жилыми помещениями за счет средств федерального бюджета, человек</t>
  </si>
  <si>
    <t xml:space="preserve">2023 год </t>
  </si>
  <si>
    <t>1.2.</t>
  </si>
  <si>
    <t>Основное мероприятие 01.                                       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</t>
  </si>
  <si>
    <t>Мероприятие 01.01.                                       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</si>
  <si>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Численность детей - сирот и детей, оставшихся  без попечения родителей,  лиц из числа детей-сирот и детей, оставшихся без попечения родителей, обеспеченных благоустроенными жилыми помещениями в отчетном финансовом году, человек</t>
  </si>
  <si>
    <t>Мероприятие 01.02.                                           Предоставление жилищного сертификата                             и единовременной социальной выплаты</t>
  </si>
  <si>
    <t>Основное мероприятие 01.                                    Оказание государственной поддержки по обеспечению жильем отдельных категорий граждан из числа ветеранов и инвалидов Великой Отечественной войны 1941-1945 годов и членов их семей</t>
  </si>
  <si>
    <t>Основное мероприятие 02.                                                            Оказание государственной поддержки по обеспечению жильем отдельных категорий граждан из числа ветеранов и инвалидов  боевых действий  и членов их семей, инвалидов и семей, имеющих детей-инвалидов</t>
  </si>
  <si>
    <t>Мероприятие 02.01.                                    Предоставление жилых помещений отдельным категориям граждан, из числа ветеранов и инвалидов  боевых действий  и членов их семей</t>
  </si>
  <si>
    <t xml:space="preserve">Средства Федерального бюджета </t>
  </si>
  <si>
    <t xml:space="preserve">Средства Федерального  бюджета </t>
  </si>
  <si>
    <t>Средства  бюджета Московской области</t>
  </si>
  <si>
    <t>Средства Федерального бюджета</t>
  </si>
  <si>
    <t xml:space="preserve">Средства  Федерального бюджета </t>
  </si>
  <si>
    <t>Численность  детей-сирот и детей, оставшихся без попечения родителей, лиц из числа детей-сирот       и детей, оставшихся без попечения родителей            в возрасте  от 18-22 лет включительно, реализовавших жилищный сертификат                   и единовременную социальную выплату                 в отчетном финансовом году, человек</t>
  </si>
  <si>
    <t>Отдел комплексного развития территорий АГОЩ</t>
  </si>
  <si>
    <t>Отдел архитектуры и градостроительства  АГОЩ</t>
  </si>
  <si>
    <t>Итого 2025</t>
  </si>
  <si>
    <t xml:space="preserve">2024 год </t>
  </si>
  <si>
    <t>Обеспечены дети-сироты  и дети, оставшиеся без попечения родителей, лица из числа детей-сирот и детей, оставшихся без попечения родителей, а также лица,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лет, жилыми помещениями, в отчетном финансовом  году, человек</t>
  </si>
  <si>
    <t>Ответственный                 за выполнение
мероприятия</t>
  </si>
  <si>
    <t xml:space="preserve">Получили государственную поддержку по обеспечению жилыми помещениями за счет средств федерального бюджета ветераны и инвалиды Великой Отечественной войны, члены семей погибших (умерших) инвалидов и участников Великой Отечественной войны, человек
</t>
  </si>
  <si>
    <t>Получили государственную поддержку по обеспечению жилыми помещениями за счет средств федерального бюджета инвалиды и ветераны боевых действий, члены семей погибших (умерших) инвалидов и ветеранов боевых действий, человек</t>
  </si>
  <si>
    <t xml:space="preserve">Получили государственную поддержку по обеспечению жилыми помещениями за счет средств федерального бюджета инвалиды и семьи, имеющие детей-инвалидов, человек
</t>
  </si>
  <si>
    <t xml:space="preserve">Получили свидетельство о праве на получение жилищной субсидии
на приобретение жилого помещения или строительство индивидуального жилого дома многодетные семьи, семей
</t>
  </si>
  <si>
    <t>Обеспечены жильем молодые семьи, семей</t>
  </si>
  <si>
    <t>2023-2024</t>
  </si>
  <si>
    <t>2023-2023</t>
  </si>
  <si>
    <t>Перечень мероприятий подпрограммы 6 «Улучшение жилищных условий отдельных категорий многодетных семей»</t>
  </si>
  <si>
    <t>Приложение №1       к Подпрограмме 5</t>
  </si>
  <si>
    <t>Перечень мероприятий подпрограммы 5 «Обеспечение жильем отдельных категорий граждан за счет средств федерального бюджета»</t>
  </si>
  <si>
    <t>Итого по подпрограмме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</si>
</sst>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7" x14ac:knownFonts="1">
    <font>
      <sz val="10"/>
      <color rgb="FF000000"/>
      <name val="Times New Roman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2"/>
    </font>
    <font>
      <sz val="14"/>
      <name val="Times New Roman"/>
      <family val="1"/>
    </font>
    <font>
      <sz val="8"/>
      <name val="Times New Roman"/>
      <family val="1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Arial Cy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8" fillId="0" borderId="0"/>
    <xf numFmtId="0" fontId="14" fillId="0" borderId="0">
      <protection locked="0"/>
    </xf>
    <xf numFmtId="0" fontId="15" fillId="0" borderId="0" applyFill="0" applyProtection="0"/>
    <xf numFmtId="0" fontId="16" fillId="0" borderId="0">
      <protection locked="0"/>
    </xf>
    <xf numFmtId="0" fontId="12" fillId="0" borderId="0"/>
  </cellStyleXfs>
  <cellXfs count="248"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top" shrinkToFit="1"/>
    </xf>
    <xf numFmtId="0" fontId="0" fillId="2" borderId="1" xfId="0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164" fontId="0" fillId="0" borderId="0" xfId="0" applyNumberFormat="1" applyAlignment="1">
      <alignment horizontal="left" vertical="top"/>
    </xf>
    <xf numFmtId="0" fontId="1" fillId="2" borderId="7" xfId="0" applyFont="1" applyFill="1" applyBorder="1" applyAlignment="1">
      <alignment horizontal="left" vertical="top" wrapText="1" indent="1"/>
    </xf>
    <xf numFmtId="0" fontId="1" fillId="2" borderId="2" xfId="0" applyFont="1" applyFill="1" applyBorder="1" applyAlignment="1">
      <alignment horizontal="left" vertical="top" wrapText="1" indent="1"/>
    </xf>
    <xf numFmtId="0" fontId="0" fillId="0" borderId="0" xfId="0" applyBorder="1" applyAlignment="1">
      <alignment horizontal="left" vertical="top"/>
    </xf>
    <xf numFmtId="0" fontId="7" fillId="2" borderId="0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left" vertical="top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top" wrapText="1"/>
    </xf>
    <xf numFmtId="4" fontId="0" fillId="0" borderId="0" xfId="0" applyNumberFormat="1" applyAlignment="1">
      <alignment horizontal="left" vertical="top"/>
    </xf>
    <xf numFmtId="4" fontId="7" fillId="2" borderId="4" xfId="0" applyNumberFormat="1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top" shrinkToFit="1"/>
    </xf>
    <xf numFmtId="4" fontId="10" fillId="2" borderId="4" xfId="0" applyNumberFormat="1" applyFont="1" applyFill="1" applyBorder="1" applyAlignment="1">
      <alignment horizontal="center" vertical="top" wrapText="1"/>
    </xf>
    <xf numFmtId="4" fontId="10" fillId="2" borderId="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top" wrapText="1" indent="1"/>
    </xf>
    <xf numFmtId="4" fontId="7" fillId="2" borderId="4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top" shrinkToFit="1"/>
    </xf>
    <xf numFmtId="0" fontId="4" fillId="2" borderId="1" xfId="0" applyFont="1" applyFill="1" applyBorder="1" applyAlignment="1">
      <alignment horizontal="left" vertical="top" wrapText="1" indent="1"/>
    </xf>
    <xf numFmtId="0" fontId="12" fillId="2" borderId="0" xfId="5" applyFont="1" applyFill="1" applyAlignment="1">
      <alignment horizontal="left" vertical="center" wrapText="1"/>
    </xf>
    <xf numFmtId="0" fontId="12" fillId="0" borderId="0" xfId="5" applyAlignment="1">
      <alignment horizontal="left" vertical="top"/>
    </xf>
    <xf numFmtId="0" fontId="12" fillId="2" borderId="9" xfId="5" applyFill="1" applyBorder="1" applyAlignment="1">
      <alignment horizontal="left" vertical="top" wrapText="1" indent="1"/>
    </xf>
    <xf numFmtId="0" fontId="4" fillId="2" borderId="1" xfId="5" applyFont="1" applyFill="1" applyBorder="1" applyAlignment="1">
      <alignment horizontal="center" vertical="top" wrapText="1"/>
    </xf>
    <xf numFmtId="1" fontId="2" fillId="2" borderId="1" xfId="5" applyNumberFormat="1" applyFont="1" applyFill="1" applyBorder="1" applyAlignment="1">
      <alignment horizontal="center" vertical="top" shrinkToFit="1"/>
    </xf>
    <xf numFmtId="0" fontId="12" fillId="2" borderId="1" xfId="5" applyFill="1" applyBorder="1" applyAlignment="1">
      <alignment horizontal="left" wrapText="1"/>
    </xf>
    <xf numFmtId="1" fontId="2" fillId="2" borderId="4" xfId="5" applyNumberFormat="1" applyFont="1" applyFill="1" applyBorder="1" applyAlignment="1">
      <alignment horizontal="center" vertical="top" shrinkToFit="1"/>
    </xf>
    <xf numFmtId="0" fontId="9" fillId="2" borderId="1" xfId="5" applyFont="1" applyFill="1" applyBorder="1" applyAlignment="1">
      <alignment horizontal="left" vertical="top" wrapText="1"/>
    </xf>
    <xf numFmtId="4" fontId="10" fillId="2" borderId="1" xfId="5" applyNumberFormat="1" applyFont="1" applyFill="1" applyBorder="1" applyAlignment="1">
      <alignment horizontal="center" vertical="center" wrapText="1"/>
    </xf>
    <xf numFmtId="4" fontId="10" fillId="2" borderId="4" xfId="5" applyNumberFormat="1" applyFont="1" applyFill="1" applyBorder="1" applyAlignment="1">
      <alignment horizontal="center" vertical="center" wrapText="1"/>
    </xf>
    <xf numFmtId="0" fontId="1" fillId="2" borderId="1" xfId="5" applyFont="1" applyFill="1" applyBorder="1" applyAlignment="1">
      <alignment horizontal="left" vertical="top" wrapText="1"/>
    </xf>
    <xf numFmtId="4" fontId="7" fillId="2" borderId="1" xfId="5" applyNumberFormat="1" applyFont="1" applyFill="1" applyBorder="1" applyAlignment="1">
      <alignment horizontal="center" vertical="center" wrapText="1"/>
    </xf>
    <xf numFmtId="4" fontId="7" fillId="2" borderId="4" xfId="5" applyNumberFormat="1" applyFont="1" applyFill="1" applyBorder="1" applyAlignment="1">
      <alignment horizontal="center" vertical="center" wrapText="1"/>
    </xf>
    <xf numFmtId="0" fontId="7" fillId="2" borderId="0" xfId="5" applyFont="1" applyFill="1" applyAlignment="1">
      <alignment horizontal="left" vertical="top" wrapText="1"/>
    </xf>
    <xf numFmtId="0" fontId="1" fillId="2" borderId="2" xfId="5" applyFont="1" applyFill="1" applyBorder="1" applyAlignment="1">
      <alignment horizontal="center" vertical="top" wrapText="1"/>
    </xf>
    <xf numFmtId="0" fontId="1" fillId="2" borderId="3" xfId="5" applyFont="1" applyFill="1" applyBorder="1" applyAlignment="1">
      <alignment horizontal="center" vertical="top" wrapText="1"/>
    </xf>
    <xf numFmtId="0" fontId="7" fillId="2" borderId="1" xfId="5" applyFont="1" applyFill="1" applyBorder="1" applyAlignment="1">
      <alignment horizontal="center" vertical="center" wrapText="1"/>
    </xf>
    <xf numFmtId="0" fontId="1" fillId="2" borderId="1" xfId="5" applyFont="1" applyFill="1" applyBorder="1" applyAlignment="1">
      <alignment horizontal="center" vertical="center" wrapText="1"/>
    </xf>
    <xf numFmtId="4" fontId="10" fillId="2" borderId="1" xfId="5" applyNumberFormat="1" applyFont="1" applyFill="1" applyBorder="1" applyAlignment="1">
      <alignment horizontal="center" vertical="top" wrapText="1"/>
    </xf>
    <xf numFmtId="4" fontId="10" fillId="2" borderId="4" xfId="5" applyNumberFormat="1" applyFont="1" applyFill="1" applyBorder="1" applyAlignment="1">
      <alignment horizontal="center" vertical="top" wrapText="1"/>
    </xf>
    <xf numFmtId="0" fontId="10" fillId="2" borderId="1" xfId="5" applyFont="1" applyFill="1" applyBorder="1" applyAlignment="1">
      <alignment horizontal="left" vertical="top" wrapText="1"/>
    </xf>
    <xf numFmtId="4" fontId="7" fillId="2" borderId="4" xfId="0" applyNumberFormat="1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top" shrinkToFit="1"/>
    </xf>
    <xf numFmtId="0" fontId="7" fillId="2" borderId="1" xfId="5" applyFont="1" applyFill="1" applyBorder="1" applyAlignment="1">
      <alignment horizontal="left" vertical="top" wrapText="1" indent="1"/>
    </xf>
    <xf numFmtId="4" fontId="10" fillId="2" borderId="4" xfId="0" applyNumberFormat="1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4" fontId="7" fillId="2" borderId="4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4" xfId="5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5" applyFont="1" applyFill="1" applyBorder="1" applyAlignment="1">
      <alignment horizontal="left" vertical="top" wrapText="1"/>
    </xf>
    <xf numFmtId="4" fontId="0" fillId="0" borderId="0" xfId="0" applyNumberFormat="1" applyBorder="1" applyAlignment="1">
      <alignment horizontal="left" vertical="top"/>
    </xf>
    <xf numFmtId="4" fontId="7" fillId="2" borderId="4" xfId="0" applyNumberFormat="1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top" shrinkToFit="1"/>
    </xf>
    <xf numFmtId="4" fontId="10" fillId="2" borderId="4" xfId="0" applyNumberFormat="1" applyFont="1" applyFill="1" applyBorder="1" applyAlignment="1">
      <alignment horizontal="center" vertical="top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top" wrapText="1" indent="1"/>
    </xf>
    <xf numFmtId="4" fontId="10" fillId="2" borderId="4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top" shrinkToFi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top" wrapText="1"/>
    </xf>
    <xf numFmtId="4" fontId="10" fillId="2" borderId="4" xfId="0" applyNumberFormat="1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left" vertical="top" wrapText="1" indent="1"/>
    </xf>
    <xf numFmtId="1" fontId="2" fillId="2" borderId="2" xfId="0" applyNumberFormat="1" applyFont="1" applyFill="1" applyBorder="1" applyAlignment="1">
      <alignment horizontal="center" vertical="top" shrinkToFit="1"/>
    </xf>
    <xf numFmtId="4" fontId="7" fillId="2" borderId="4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top" shrinkToFi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5" applyFont="1" applyFill="1" applyBorder="1" applyAlignment="1">
      <alignment horizontal="center" vertical="top" wrapText="1"/>
    </xf>
    <xf numFmtId="0" fontId="1" fillId="2" borderId="3" xfId="5" applyFont="1" applyFill="1" applyBorder="1" applyAlignment="1">
      <alignment horizontal="center" vertical="top" wrapText="1"/>
    </xf>
    <xf numFmtId="1" fontId="2" fillId="2" borderId="4" xfId="5" applyNumberFormat="1" applyFont="1" applyFill="1" applyBorder="1" applyAlignment="1">
      <alignment horizontal="center" vertical="top" shrinkToFit="1"/>
    </xf>
    <xf numFmtId="4" fontId="7" fillId="2" borderId="4" xfId="5" applyNumberFormat="1" applyFont="1" applyFill="1" applyBorder="1" applyAlignment="1">
      <alignment horizontal="center" vertical="center" wrapText="1"/>
    </xf>
    <xf numFmtId="4" fontId="10" fillId="2" borderId="4" xfId="5" applyNumberFormat="1" applyFont="1" applyFill="1" applyBorder="1" applyAlignment="1">
      <alignment horizontal="center" vertical="center" wrapText="1"/>
    </xf>
    <xf numFmtId="0" fontId="1" fillId="2" borderId="7" xfId="5" applyFont="1" applyFill="1" applyBorder="1" applyAlignment="1">
      <alignment horizontal="left" vertical="top" wrapText="1" indent="1"/>
    </xf>
    <xf numFmtId="4" fontId="10" fillId="2" borderId="4" xfId="5" applyNumberFormat="1" applyFont="1" applyFill="1" applyBorder="1" applyAlignment="1">
      <alignment horizontal="center" vertical="top" wrapText="1"/>
    </xf>
    <xf numFmtId="0" fontId="0" fillId="0" borderId="3" xfId="0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1" fillId="2" borderId="11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4" fontId="7" fillId="2" borderId="4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 indent="1"/>
    </xf>
    <xf numFmtId="0" fontId="1" fillId="2" borderId="7" xfId="0" applyFont="1" applyFill="1" applyBorder="1" applyAlignment="1">
      <alignment horizontal="left" vertical="top" wrapText="1" indent="1"/>
    </xf>
    <xf numFmtId="0" fontId="5" fillId="2" borderId="2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6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top" shrinkToFit="1"/>
    </xf>
    <xf numFmtId="1" fontId="2" fillId="2" borderId="7" xfId="0" applyNumberFormat="1" applyFont="1" applyFill="1" applyBorder="1" applyAlignment="1">
      <alignment horizontal="center" vertical="top" shrinkToFit="1"/>
    </xf>
    <xf numFmtId="1" fontId="2" fillId="2" borderId="3" xfId="0" applyNumberFormat="1" applyFont="1" applyFill="1" applyBorder="1" applyAlignment="1">
      <alignment horizontal="center" vertical="top" shrinkToFit="1"/>
    </xf>
    <xf numFmtId="0" fontId="5" fillId="2" borderId="7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 inden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1" fontId="2" fillId="2" borderId="4" xfId="0" applyNumberFormat="1" applyFont="1" applyFill="1" applyBorder="1" applyAlignment="1">
      <alignment horizontal="center" vertical="top" shrinkToFit="1"/>
    </xf>
    <xf numFmtId="1" fontId="2" fillId="2" borderId="5" xfId="0" applyNumberFormat="1" applyFont="1" applyFill="1" applyBorder="1" applyAlignment="1">
      <alignment horizontal="center" vertical="top" shrinkToFit="1"/>
    </xf>
    <xf numFmtId="1" fontId="2" fillId="2" borderId="6" xfId="0" applyNumberFormat="1" applyFont="1" applyFill="1" applyBorder="1" applyAlignment="1">
      <alignment horizontal="center" vertical="top" shrinkToFi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 indent="3"/>
    </xf>
    <xf numFmtId="0" fontId="1" fillId="2" borderId="3" xfId="0" applyFont="1" applyFill="1" applyBorder="1" applyAlignment="1">
      <alignment horizontal="left" vertical="top" wrapText="1" indent="3"/>
    </xf>
    <xf numFmtId="0" fontId="0" fillId="2" borderId="2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1" fontId="2" fillId="2" borderId="2" xfId="0" applyNumberFormat="1" applyFont="1" applyFill="1" applyBorder="1" applyAlignment="1">
      <alignment horizontal="left" vertical="top" indent="1" shrinkToFit="1"/>
    </xf>
    <xf numFmtId="0" fontId="1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left" vertical="top" indent="1" shrinkToFit="1"/>
    </xf>
    <xf numFmtId="0" fontId="0" fillId="2" borderId="2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4" fontId="10" fillId="2" borderId="4" xfId="0" applyNumberFormat="1" applyFont="1" applyFill="1" applyBorder="1" applyAlignment="1">
      <alignment horizontal="center" vertical="top" wrapText="1"/>
    </xf>
    <xf numFmtId="4" fontId="10" fillId="2" borderId="5" xfId="0" applyNumberFormat="1" applyFont="1" applyFill="1" applyBorder="1" applyAlignment="1">
      <alignment horizontal="center" vertical="top" wrapText="1"/>
    </xf>
    <xf numFmtId="4" fontId="10" fillId="2" borderId="6" xfId="0" applyNumberFormat="1" applyFont="1" applyFill="1" applyBorder="1" applyAlignment="1">
      <alignment horizontal="center" vertical="top" wrapText="1"/>
    </xf>
    <xf numFmtId="0" fontId="0" fillId="0" borderId="2" xfId="0" applyNumberFormat="1" applyBorder="1" applyAlignment="1">
      <alignment horizontal="left" vertical="top"/>
    </xf>
    <xf numFmtId="0" fontId="0" fillId="0" borderId="7" xfId="0" applyNumberFormat="1" applyBorder="1" applyAlignment="1">
      <alignment horizontal="left" vertical="top"/>
    </xf>
    <xf numFmtId="0" fontId="0" fillId="0" borderId="3" xfId="0" applyNumberFormat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 wrapText="1" indent="3"/>
    </xf>
    <xf numFmtId="0" fontId="0" fillId="2" borderId="2" xfId="0" applyFill="1" applyBorder="1" applyAlignment="1">
      <alignment horizontal="left" vertical="top" wrapText="1" indent="1"/>
    </xf>
    <xf numFmtId="0" fontId="0" fillId="2" borderId="3" xfId="0" applyFill="1" applyBorder="1" applyAlignment="1">
      <alignment horizontal="left" vertical="top" wrapText="1" indent="1"/>
    </xf>
    <xf numFmtId="0" fontId="1" fillId="2" borderId="9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0" fillId="0" borderId="15" xfId="0" applyBorder="1" applyAlignment="1">
      <alignment horizontal="left" vertical="top" wrapText="1"/>
    </xf>
    <xf numFmtId="0" fontId="0" fillId="2" borderId="7" xfId="0" applyFill="1" applyBorder="1" applyAlignment="1">
      <alignment horizontal="center" vertical="top" wrapText="1"/>
    </xf>
    <xf numFmtId="0" fontId="0" fillId="0" borderId="7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left" vertical="center" indent="1" shrinkToFit="1"/>
    </xf>
    <xf numFmtId="1" fontId="2" fillId="2" borderId="3" xfId="0" applyNumberFormat="1" applyFont="1" applyFill="1" applyBorder="1" applyAlignment="1">
      <alignment horizontal="left" vertical="center" indent="1" shrinkToFit="1"/>
    </xf>
    <xf numFmtId="0" fontId="1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4" fillId="2" borderId="2" xfId="5" applyFont="1" applyFill="1" applyBorder="1" applyAlignment="1">
      <alignment horizontal="center" vertical="top" wrapText="1"/>
    </xf>
    <xf numFmtId="1" fontId="2" fillId="2" borderId="2" xfId="0" applyNumberFormat="1" applyFont="1" applyFill="1" applyBorder="1" applyAlignment="1">
      <alignment horizontal="left" vertical="top" shrinkToFit="1"/>
    </xf>
    <xf numFmtId="1" fontId="2" fillId="2" borderId="3" xfId="0" applyNumberFormat="1" applyFont="1" applyFill="1" applyBorder="1" applyAlignment="1">
      <alignment horizontal="left" vertical="top" shrinkToFit="1"/>
    </xf>
    <xf numFmtId="0" fontId="0" fillId="0" borderId="7" xfId="0" applyBorder="1" applyAlignment="1">
      <alignment horizontal="left" vertical="top" wrapText="1" indent="1"/>
    </xf>
    <xf numFmtId="0" fontId="0" fillId="0" borderId="3" xfId="0" applyBorder="1" applyAlignment="1">
      <alignment horizontal="left" vertical="top" wrapText="1" indent="1"/>
    </xf>
    <xf numFmtId="16" fontId="4" fillId="2" borderId="2" xfId="0" applyNumberFormat="1" applyFont="1" applyFill="1" applyBorder="1" applyAlignment="1">
      <alignment horizontal="left" vertical="top" wrapText="1" indent="1"/>
    </xf>
    <xf numFmtId="0" fontId="4" fillId="2" borderId="2" xfId="0" applyFont="1" applyFill="1" applyBorder="1" applyAlignment="1">
      <alignment horizontal="left" vertical="top" wrapText="1" indent="1"/>
    </xf>
    <xf numFmtId="4" fontId="10" fillId="2" borderId="4" xfId="5" applyNumberFormat="1" applyFont="1" applyFill="1" applyBorder="1" applyAlignment="1">
      <alignment horizontal="center" vertical="top" wrapText="1"/>
    </xf>
    <xf numFmtId="4" fontId="10" fillId="2" borderId="5" xfId="5" applyNumberFormat="1" applyFont="1" applyFill="1" applyBorder="1" applyAlignment="1">
      <alignment horizontal="center" vertical="top" wrapText="1"/>
    </xf>
    <xf numFmtId="4" fontId="10" fillId="2" borderId="6" xfId="5" applyNumberFormat="1" applyFont="1" applyFill="1" applyBorder="1" applyAlignment="1">
      <alignment horizontal="center" vertical="top" wrapText="1"/>
    </xf>
    <xf numFmtId="1" fontId="2" fillId="2" borderId="2" xfId="5" applyNumberFormat="1" applyFont="1" applyFill="1" applyBorder="1" applyAlignment="1">
      <alignment horizontal="left" vertical="top" indent="1" shrinkToFit="1"/>
    </xf>
    <xf numFmtId="1" fontId="2" fillId="2" borderId="3" xfId="5" applyNumberFormat="1" applyFont="1" applyFill="1" applyBorder="1" applyAlignment="1">
      <alignment horizontal="left" vertical="top" indent="1" shrinkToFit="1"/>
    </xf>
    <xf numFmtId="0" fontId="7" fillId="2" borderId="2" xfId="5" applyFont="1" applyFill="1" applyBorder="1" applyAlignment="1">
      <alignment horizontal="center" vertical="center" wrapText="1"/>
    </xf>
    <xf numFmtId="0" fontId="7" fillId="2" borderId="7" xfId="5" applyFont="1" applyFill="1" applyBorder="1" applyAlignment="1">
      <alignment horizontal="center" vertical="center" wrapText="1"/>
    </xf>
    <xf numFmtId="0" fontId="7" fillId="2" borderId="3" xfId="5" applyFont="1" applyFill="1" applyBorder="1" applyAlignment="1">
      <alignment horizontal="center" vertical="center" wrapText="1"/>
    </xf>
    <xf numFmtId="0" fontId="12" fillId="2" borderId="2" xfId="5" applyFill="1" applyBorder="1" applyAlignment="1">
      <alignment horizontal="left" vertical="top" wrapText="1"/>
    </xf>
    <xf numFmtId="0" fontId="12" fillId="2" borderId="7" xfId="5" applyFill="1" applyBorder="1" applyAlignment="1">
      <alignment horizontal="left" vertical="top" wrapText="1"/>
    </xf>
    <xf numFmtId="0" fontId="12" fillId="2" borderId="3" xfId="5" applyFill="1" applyBorder="1" applyAlignment="1">
      <alignment horizontal="left" vertical="top" wrapText="1"/>
    </xf>
    <xf numFmtId="0" fontId="11" fillId="2" borderId="9" xfId="5" applyFont="1" applyFill="1" applyBorder="1" applyAlignment="1">
      <alignment horizontal="left" vertical="top" wrapText="1"/>
    </xf>
    <xf numFmtId="0" fontId="12" fillId="0" borderId="10" xfId="5" applyBorder="1" applyAlignment="1">
      <alignment horizontal="left" vertical="top" wrapText="1"/>
    </xf>
    <xf numFmtId="0" fontId="11" fillId="2" borderId="11" xfId="5" applyFont="1" applyFill="1" applyBorder="1" applyAlignment="1">
      <alignment horizontal="left" vertical="top" wrapText="1"/>
    </xf>
    <xf numFmtId="0" fontId="12" fillId="0" borderId="12" xfId="5" applyBorder="1" applyAlignment="1">
      <alignment horizontal="left" vertical="top" wrapText="1"/>
    </xf>
    <xf numFmtId="0" fontId="11" fillId="2" borderId="13" xfId="5" applyFont="1" applyFill="1" applyBorder="1" applyAlignment="1">
      <alignment horizontal="left" vertical="top" wrapText="1"/>
    </xf>
    <xf numFmtId="0" fontId="12" fillId="0" borderId="14" xfId="5" applyBorder="1" applyAlignment="1">
      <alignment horizontal="left" vertical="top" wrapText="1"/>
    </xf>
    <xf numFmtId="4" fontId="10" fillId="2" borderId="4" xfId="5" applyNumberFormat="1" applyFont="1" applyFill="1" applyBorder="1" applyAlignment="1">
      <alignment horizontal="center" vertical="center" wrapText="1"/>
    </xf>
    <xf numFmtId="4" fontId="10" fillId="2" borderId="5" xfId="5" applyNumberFormat="1" applyFont="1" applyFill="1" applyBorder="1" applyAlignment="1">
      <alignment horizontal="center" vertical="center" wrapText="1"/>
    </xf>
    <xf numFmtId="4" fontId="10" fillId="2" borderId="6" xfId="5" applyNumberFormat="1" applyFont="1" applyFill="1" applyBorder="1" applyAlignment="1">
      <alignment horizontal="center" vertical="center" wrapText="1"/>
    </xf>
    <xf numFmtId="0" fontId="1" fillId="2" borderId="2" xfId="5" applyFont="1" applyFill="1" applyBorder="1" applyAlignment="1">
      <alignment horizontal="center" vertical="center" wrapText="1"/>
    </xf>
    <xf numFmtId="0" fontId="1" fillId="2" borderId="7" xfId="5" applyFont="1" applyFill="1" applyBorder="1" applyAlignment="1">
      <alignment horizontal="center" vertical="center" wrapText="1"/>
    </xf>
    <xf numFmtId="0" fontId="1" fillId="2" borderId="3" xfId="5" applyFont="1" applyFill="1" applyBorder="1" applyAlignment="1">
      <alignment horizontal="center" vertical="center" wrapText="1"/>
    </xf>
    <xf numFmtId="4" fontId="7" fillId="2" borderId="5" xfId="5" applyNumberFormat="1" applyFont="1" applyFill="1" applyBorder="1" applyAlignment="1">
      <alignment horizontal="center" vertical="center" wrapText="1"/>
    </xf>
    <xf numFmtId="4" fontId="7" fillId="2" borderId="6" xfId="5" applyNumberFormat="1" applyFont="1" applyFill="1" applyBorder="1" applyAlignment="1">
      <alignment horizontal="center" vertical="center" wrapText="1"/>
    </xf>
    <xf numFmtId="0" fontId="1" fillId="2" borderId="2" xfId="5" applyFont="1" applyFill="1" applyBorder="1" applyAlignment="1">
      <alignment horizontal="center" vertical="top" wrapText="1"/>
    </xf>
    <xf numFmtId="0" fontId="1" fillId="2" borderId="3" xfId="5" applyFont="1" applyFill="1" applyBorder="1" applyAlignment="1">
      <alignment horizontal="center" vertical="top" wrapText="1"/>
    </xf>
    <xf numFmtId="0" fontId="4" fillId="2" borderId="2" xfId="5" applyFont="1" applyFill="1" applyBorder="1" applyAlignment="1">
      <alignment horizontal="left" vertical="top" wrapText="1"/>
    </xf>
    <xf numFmtId="0" fontId="1" fillId="2" borderId="3" xfId="5" applyFont="1" applyFill="1" applyBorder="1" applyAlignment="1">
      <alignment horizontal="left" vertical="top" wrapText="1"/>
    </xf>
    <xf numFmtId="0" fontId="1" fillId="2" borderId="4" xfId="5" applyFont="1" applyFill="1" applyBorder="1" applyAlignment="1">
      <alignment horizontal="left" vertical="top" wrapText="1"/>
    </xf>
    <xf numFmtId="0" fontId="1" fillId="2" borderId="5" xfId="5" applyFont="1" applyFill="1" applyBorder="1" applyAlignment="1">
      <alignment horizontal="left" vertical="top" wrapText="1"/>
    </xf>
    <xf numFmtId="0" fontId="1" fillId="2" borderId="6" xfId="5" applyFont="1" applyFill="1" applyBorder="1" applyAlignment="1">
      <alignment horizontal="left" vertical="top" wrapText="1"/>
    </xf>
    <xf numFmtId="0" fontId="1" fillId="2" borderId="2" xfId="5" applyFont="1" applyFill="1" applyBorder="1" applyAlignment="1">
      <alignment horizontal="left" vertical="top" wrapText="1" indent="1"/>
    </xf>
    <xf numFmtId="0" fontId="1" fillId="2" borderId="7" xfId="5" applyFont="1" applyFill="1" applyBorder="1" applyAlignment="1">
      <alignment horizontal="left" vertical="top" wrapText="1" indent="1"/>
    </xf>
    <xf numFmtId="0" fontId="1" fillId="2" borderId="3" xfId="5" applyFont="1" applyFill="1" applyBorder="1" applyAlignment="1">
      <alignment horizontal="left" vertical="top" wrapText="1" indent="1"/>
    </xf>
    <xf numFmtId="0" fontId="5" fillId="2" borderId="2" xfId="5" applyFont="1" applyFill="1" applyBorder="1" applyAlignment="1">
      <alignment horizontal="left" vertical="top" wrapText="1"/>
    </xf>
    <xf numFmtId="0" fontId="5" fillId="2" borderId="7" xfId="5" applyFont="1" applyFill="1" applyBorder="1" applyAlignment="1">
      <alignment horizontal="left" vertical="top" wrapText="1"/>
    </xf>
    <xf numFmtId="0" fontId="5" fillId="2" borderId="3" xfId="5" applyFont="1" applyFill="1" applyBorder="1" applyAlignment="1">
      <alignment horizontal="left" vertical="top" wrapText="1"/>
    </xf>
    <xf numFmtId="0" fontId="12" fillId="2" borderId="7" xfId="5" applyFill="1" applyBorder="1" applyAlignment="1">
      <alignment horizontal="center" vertical="top" wrapText="1"/>
    </xf>
    <xf numFmtId="0" fontId="12" fillId="2" borderId="3" xfId="5" applyFill="1" applyBorder="1" applyAlignment="1">
      <alignment horizontal="center" vertical="top" wrapText="1"/>
    </xf>
    <xf numFmtId="4" fontId="7" fillId="2" borderId="4" xfId="5" applyNumberFormat="1" applyFont="1" applyFill="1" applyBorder="1" applyAlignment="1">
      <alignment horizontal="center" vertical="center" wrapText="1"/>
    </xf>
    <xf numFmtId="1" fontId="2" fillId="2" borderId="4" xfId="5" applyNumberFormat="1" applyFont="1" applyFill="1" applyBorder="1" applyAlignment="1">
      <alignment horizontal="center" vertical="top" shrinkToFit="1"/>
    </xf>
    <xf numFmtId="1" fontId="2" fillId="2" borderId="5" xfId="5" applyNumberFormat="1" applyFont="1" applyFill="1" applyBorder="1" applyAlignment="1">
      <alignment horizontal="center" vertical="top" shrinkToFit="1"/>
    </xf>
    <xf numFmtId="1" fontId="2" fillId="2" borderId="6" xfId="5" applyNumberFormat="1" applyFont="1" applyFill="1" applyBorder="1" applyAlignment="1">
      <alignment horizontal="center" vertical="top" shrinkToFit="1"/>
    </xf>
    <xf numFmtId="1" fontId="2" fillId="2" borderId="2" xfId="5" applyNumberFormat="1" applyFont="1" applyFill="1" applyBorder="1" applyAlignment="1">
      <alignment horizontal="center" vertical="top" shrinkToFit="1"/>
    </xf>
    <xf numFmtId="1" fontId="2" fillId="2" borderId="7" xfId="5" applyNumberFormat="1" applyFont="1" applyFill="1" applyBorder="1" applyAlignment="1">
      <alignment horizontal="center" vertical="top" shrinkToFit="1"/>
    </xf>
    <xf numFmtId="1" fontId="2" fillId="2" borderId="3" xfId="5" applyNumberFormat="1" applyFont="1" applyFill="1" applyBorder="1" applyAlignment="1">
      <alignment horizontal="center" vertical="top" shrinkToFit="1"/>
    </xf>
    <xf numFmtId="0" fontId="3" fillId="2" borderId="8" xfId="5" applyFont="1" applyFill="1" applyBorder="1" applyAlignment="1">
      <alignment horizontal="center" vertical="center" wrapText="1"/>
    </xf>
    <xf numFmtId="0" fontId="12" fillId="0" borderId="8" xfId="5" applyBorder="1" applyAlignment="1">
      <alignment horizontal="center" vertical="center" wrapText="1"/>
    </xf>
    <xf numFmtId="0" fontId="1" fillId="2" borderId="2" xfId="5" applyFont="1" applyFill="1" applyBorder="1" applyAlignment="1">
      <alignment horizontal="left" vertical="top" wrapText="1"/>
    </xf>
    <xf numFmtId="0" fontId="1" fillId="2" borderId="2" xfId="5" applyFont="1" applyFill="1" applyBorder="1" applyAlignment="1">
      <alignment horizontal="left" vertical="top" wrapText="1" indent="3"/>
    </xf>
    <xf numFmtId="0" fontId="1" fillId="2" borderId="3" xfId="5" applyFont="1" applyFill="1" applyBorder="1" applyAlignment="1">
      <alignment horizontal="left" vertical="top" wrapText="1" indent="3"/>
    </xf>
    <xf numFmtId="0" fontId="12" fillId="2" borderId="2" xfId="5" applyFill="1" applyBorder="1" applyAlignment="1">
      <alignment horizontal="left" vertical="top" wrapText="1" indent="1"/>
    </xf>
    <xf numFmtId="0" fontId="12" fillId="2" borderId="3" xfId="5" applyFill="1" applyBorder="1" applyAlignment="1">
      <alignment horizontal="left" vertical="top" wrapText="1" indent="1"/>
    </xf>
    <xf numFmtId="0" fontId="1" fillId="2" borderId="4" xfId="5" applyFont="1" applyFill="1" applyBorder="1" applyAlignment="1">
      <alignment horizontal="center" vertical="top" wrapText="1"/>
    </xf>
    <xf numFmtId="0" fontId="1" fillId="2" borderId="5" xfId="5" applyFont="1" applyFill="1" applyBorder="1" applyAlignment="1">
      <alignment horizontal="center" vertical="top" wrapText="1"/>
    </xf>
  </cellXfs>
  <cellStyles count="6">
    <cellStyle name="Обычный" xfId="0" builtinId="0"/>
    <cellStyle name="Обычный 2" xfId="1"/>
    <cellStyle name="Обычный 2 2" xfId="3"/>
    <cellStyle name="Обычный 3" xfId="2"/>
    <cellStyle name="Обычный 4" xfId="4"/>
    <cellStyle name="Обычный 5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view="pageBreakPreview" topLeftCell="A31" zoomScaleNormal="100" zoomScaleSheetLayoutView="100" workbookViewId="0">
      <selection activeCell="H21" sqref="H21:L21"/>
    </sheetView>
  </sheetViews>
  <sheetFormatPr defaultRowHeight="12.75" x14ac:dyDescent="0.2"/>
  <cols>
    <col min="1" max="1" width="5.5" customWidth="1"/>
    <col min="2" max="2" width="43.5" customWidth="1"/>
    <col min="3" max="3" width="13.33203125" customWidth="1"/>
    <col min="4" max="4" width="20.33203125" customWidth="1"/>
    <col min="5" max="5" width="12.83203125" customWidth="1"/>
    <col min="6" max="7" width="15.1640625" customWidth="1"/>
    <col min="8" max="8" width="6.6640625" customWidth="1"/>
    <col min="9" max="9" width="6.83203125" customWidth="1"/>
    <col min="10" max="10" width="5.83203125" customWidth="1"/>
    <col min="11" max="11" width="6.83203125" customWidth="1"/>
    <col min="12" max="12" width="6.33203125" customWidth="1"/>
    <col min="13" max="13" width="11.83203125" customWidth="1"/>
    <col min="14" max="14" width="11.33203125" customWidth="1"/>
    <col min="15" max="15" width="18" customWidth="1"/>
  </cols>
  <sheetData>
    <row r="1" spans="1:15" ht="78" customHeight="1" x14ac:dyDescent="0.2">
      <c r="A1" s="94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2" t="s">
        <v>53</v>
      </c>
    </row>
    <row r="2" spans="1:15" ht="48" customHeight="1" x14ac:dyDescent="0.2">
      <c r="A2" s="140" t="s">
        <v>0</v>
      </c>
      <c r="B2" s="141" t="s">
        <v>1</v>
      </c>
      <c r="C2" s="123" t="s">
        <v>2</v>
      </c>
      <c r="D2" s="123" t="s">
        <v>3</v>
      </c>
      <c r="E2" s="143" t="s">
        <v>4</v>
      </c>
      <c r="F2" s="136" t="s">
        <v>5</v>
      </c>
      <c r="G2" s="137"/>
      <c r="H2" s="138"/>
      <c r="I2" s="138"/>
      <c r="J2" s="138"/>
      <c r="K2" s="138"/>
      <c r="L2" s="138"/>
      <c r="M2" s="138"/>
      <c r="N2" s="139"/>
      <c r="O2" s="6" t="s">
        <v>19</v>
      </c>
    </row>
    <row r="3" spans="1:15" ht="21.75" customHeight="1" x14ac:dyDescent="0.2">
      <c r="A3" s="126"/>
      <c r="B3" s="142"/>
      <c r="C3" s="124"/>
      <c r="D3" s="124"/>
      <c r="E3" s="144"/>
      <c r="F3" s="7" t="s">
        <v>62</v>
      </c>
      <c r="G3" s="7" t="s">
        <v>22</v>
      </c>
      <c r="H3" s="130" t="s">
        <v>23</v>
      </c>
      <c r="I3" s="131"/>
      <c r="J3" s="131"/>
      <c r="K3" s="131"/>
      <c r="L3" s="132"/>
      <c r="M3" s="7" t="s">
        <v>26</v>
      </c>
      <c r="N3" s="7" t="s">
        <v>25</v>
      </c>
      <c r="O3" s="8"/>
    </row>
    <row r="4" spans="1:15" ht="14.1" customHeight="1" x14ac:dyDescent="0.2">
      <c r="A4" s="7">
        <v>1</v>
      </c>
      <c r="B4" s="7">
        <v>2</v>
      </c>
      <c r="C4" s="7">
        <v>3</v>
      </c>
      <c r="D4" s="7">
        <v>4</v>
      </c>
      <c r="E4" s="7">
        <v>5</v>
      </c>
      <c r="F4" s="25">
        <v>6</v>
      </c>
      <c r="G4" s="68">
        <v>7</v>
      </c>
      <c r="H4" s="130">
        <v>8</v>
      </c>
      <c r="I4" s="131"/>
      <c r="J4" s="131"/>
      <c r="K4" s="131"/>
      <c r="L4" s="132"/>
      <c r="M4" s="7">
        <v>9</v>
      </c>
      <c r="N4" s="7">
        <v>10</v>
      </c>
      <c r="O4" s="7">
        <v>11</v>
      </c>
    </row>
    <row r="5" spans="1:15" ht="24.75" customHeight="1" x14ac:dyDescent="0.2">
      <c r="A5" s="116">
        <v>1</v>
      </c>
      <c r="B5" s="107" t="s">
        <v>44</v>
      </c>
      <c r="C5" s="110" t="s">
        <v>13</v>
      </c>
      <c r="D5" s="2" t="s">
        <v>21</v>
      </c>
      <c r="E5" s="20">
        <f>E6+E7+E8+E9</f>
        <v>15000000</v>
      </c>
      <c r="F5" s="24">
        <f>F10</f>
        <v>15000000</v>
      </c>
      <c r="G5" s="67">
        <v>0</v>
      </c>
      <c r="H5" s="113">
        <f>H6+H7+H8+H9</f>
        <v>0</v>
      </c>
      <c r="I5" s="114"/>
      <c r="J5" s="114"/>
      <c r="K5" s="114"/>
      <c r="L5" s="115"/>
      <c r="M5" s="20">
        <f>M6+M7+M8+M9</f>
        <v>0</v>
      </c>
      <c r="N5" s="20">
        <f>N6+N7+N8+N9</f>
        <v>0</v>
      </c>
      <c r="O5" s="123" t="s">
        <v>90</v>
      </c>
    </row>
    <row r="6" spans="1:15" ht="24.75" customHeight="1" x14ac:dyDescent="0.2">
      <c r="A6" s="117"/>
      <c r="B6" s="119"/>
      <c r="C6" s="111"/>
      <c r="D6" s="3" t="s">
        <v>16</v>
      </c>
      <c r="E6" s="19">
        <f>F6+G6+H6+M6+N6</f>
        <v>0</v>
      </c>
      <c r="F6" s="23">
        <v>0</v>
      </c>
      <c r="G6" s="66">
        <v>0</v>
      </c>
      <c r="H6" s="102">
        <v>0</v>
      </c>
      <c r="I6" s="103"/>
      <c r="J6" s="103"/>
      <c r="K6" s="103"/>
      <c r="L6" s="104"/>
      <c r="M6" s="19">
        <v>0</v>
      </c>
      <c r="N6" s="19">
        <v>0</v>
      </c>
      <c r="O6" s="146"/>
    </row>
    <row r="7" spans="1:15" ht="24.75" customHeight="1" x14ac:dyDescent="0.2">
      <c r="A7" s="117"/>
      <c r="B7" s="119"/>
      <c r="C7" s="111"/>
      <c r="D7" s="3" t="s">
        <v>17</v>
      </c>
      <c r="E7" s="19">
        <f>F7+G7+H7+M7+N7</f>
        <v>0</v>
      </c>
      <c r="F7" s="23">
        <f>F12</f>
        <v>0</v>
      </c>
      <c r="G7" s="66">
        <v>0</v>
      </c>
      <c r="H7" s="102">
        <v>0</v>
      </c>
      <c r="I7" s="103"/>
      <c r="J7" s="103"/>
      <c r="K7" s="103"/>
      <c r="L7" s="104"/>
      <c r="M7" s="19">
        <v>0</v>
      </c>
      <c r="N7" s="19">
        <v>0</v>
      </c>
      <c r="O7" s="146"/>
    </row>
    <row r="8" spans="1:15" ht="24.75" customHeight="1" x14ac:dyDescent="0.2">
      <c r="A8" s="117"/>
      <c r="B8" s="119"/>
      <c r="C8" s="111"/>
      <c r="D8" s="3" t="s">
        <v>7</v>
      </c>
      <c r="E8" s="19">
        <f>F8+G8+H8+M8+N8</f>
        <v>0</v>
      </c>
      <c r="F8" s="23">
        <f>F13</f>
        <v>0</v>
      </c>
      <c r="G8" s="66">
        <v>0</v>
      </c>
      <c r="H8" s="102">
        <v>0</v>
      </c>
      <c r="I8" s="103"/>
      <c r="J8" s="103"/>
      <c r="K8" s="103"/>
      <c r="L8" s="104"/>
      <c r="M8" s="19">
        <v>0</v>
      </c>
      <c r="N8" s="19">
        <v>0</v>
      </c>
      <c r="O8" s="146"/>
    </row>
    <row r="9" spans="1:15" ht="24.75" customHeight="1" x14ac:dyDescent="0.2">
      <c r="A9" s="118"/>
      <c r="B9" s="120"/>
      <c r="C9" s="112"/>
      <c r="D9" s="4" t="s">
        <v>18</v>
      </c>
      <c r="E9" s="19">
        <f>F9+G9+H9+M9+N9</f>
        <v>15000000</v>
      </c>
      <c r="F9" s="23">
        <f>F14</f>
        <v>15000000</v>
      </c>
      <c r="G9" s="66">
        <v>0</v>
      </c>
      <c r="H9" s="102">
        <f>H14</f>
        <v>0</v>
      </c>
      <c r="I9" s="103"/>
      <c r="J9" s="103"/>
      <c r="K9" s="103"/>
      <c r="L9" s="104"/>
      <c r="M9" s="19">
        <f>M14</f>
        <v>0</v>
      </c>
      <c r="N9" s="19">
        <f>N14</f>
        <v>0</v>
      </c>
      <c r="O9" s="124"/>
    </row>
    <row r="10" spans="1:15" ht="24.75" customHeight="1" x14ac:dyDescent="0.2">
      <c r="A10" s="105" t="s">
        <v>8</v>
      </c>
      <c r="B10" s="107" t="s">
        <v>43</v>
      </c>
      <c r="C10" s="110" t="s">
        <v>13</v>
      </c>
      <c r="D10" s="2" t="s">
        <v>21</v>
      </c>
      <c r="E10" s="20">
        <f>E11+E12+E13+E14</f>
        <v>15000000</v>
      </c>
      <c r="F10" s="24">
        <f>F14</f>
        <v>15000000</v>
      </c>
      <c r="G10" s="67">
        <v>0</v>
      </c>
      <c r="H10" s="113">
        <f>H11+H12+H13+H14</f>
        <v>0</v>
      </c>
      <c r="I10" s="114"/>
      <c r="J10" s="114"/>
      <c r="K10" s="114"/>
      <c r="L10" s="115"/>
      <c r="M10" s="20">
        <f>M11+M12+M13+M14</f>
        <v>0</v>
      </c>
      <c r="N10" s="20">
        <f>N11+N12+N13+N14</f>
        <v>0</v>
      </c>
      <c r="O10" s="123" t="s">
        <v>90</v>
      </c>
    </row>
    <row r="11" spans="1:15" ht="24.75" customHeight="1" x14ac:dyDescent="0.2">
      <c r="A11" s="106"/>
      <c r="B11" s="119"/>
      <c r="C11" s="111"/>
      <c r="D11" s="3" t="s">
        <v>16</v>
      </c>
      <c r="E11" s="19">
        <f>F11+G11+H11+M11+N11</f>
        <v>0</v>
      </c>
      <c r="F11" s="23">
        <v>0</v>
      </c>
      <c r="G11" s="66">
        <v>0</v>
      </c>
      <c r="H11" s="102">
        <v>0</v>
      </c>
      <c r="I11" s="103"/>
      <c r="J11" s="103"/>
      <c r="K11" s="103"/>
      <c r="L11" s="104"/>
      <c r="M11" s="19">
        <v>0</v>
      </c>
      <c r="N11" s="19">
        <v>0</v>
      </c>
      <c r="O11" s="146"/>
    </row>
    <row r="12" spans="1:15" ht="24.75" customHeight="1" x14ac:dyDescent="0.2">
      <c r="A12" s="106"/>
      <c r="B12" s="119"/>
      <c r="C12" s="111"/>
      <c r="D12" s="3" t="s">
        <v>27</v>
      </c>
      <c r="E12" s="19">
        <f>F12+G12+H12+M12+N12</f>
        <v>0</v>
      </c>
      <c r="F12" s="23">
        <v>0</v>
      </c>
      <c r="G12" s="66">
        <v>0</v>
      </c>
      <c r="H12" s="102">
        <v>0</v>
      </c>
      <c r="I12" s="103"/>
      <c r="J12" s="103"/>
      <c r="K12" s="103"/>
      <c r="L12" s="104"/>
      <c r="M12" s="19">
        <v>0</v>
      </c>
      <c r="N12" s="19">
        <v>0</v>
      </c>
      <c r="O12" s="146"/>
    </row>
    <row r="13" spans="1:15" ht="24.75" customHeight="1" x14ac:dyDescent="0.2">
      <c r="A13" s="106"/>
      <c r="B13" s="119"/>
      <c r="C13" s="111"/>
      <c r="D13" s="63" t="s">
        <v>84</v>
      </c>
      <c r="E13" s="19">
        <f>F13+G13+H13+M13+N13</f>
        <v>0</v>
      </c>
      <c r="F13" s="23">
        <v>0</v>
      </c>
      <c r="G13" s="66">
        <v>0</v>
      </c>
      <c r="H13" s="102">
        <v>0</v>
      </c>
      <c r="I13" s="103"/>
      <c r="J13" s="103"/>
      <c r="K13" s="103"/>
      <c r="L13" s="104"/>
      <c r="M13" s="19">
        <v>0</v>
      </c>
      <c r="N13" s="19">
        <v>0</v>
      </c>
      <c r="O13" s="146"/>
    </row>
    <row r="14" spans="1:15" ht="24.75" customHeight="1" x14ac:dyDescent="0.2">
      <c r="A14" s="106"/>
      <c r="B14" s="120"/>
      <c r="C14" s="112"/>
      <c r="D14" s="4" t="s">
        <v>18</v>
      </c>
      <c r="E14" s="19">
        <f>F14+G14+H14+M14+N14</f>
        <v>15000000</v>
      </c>
      <c r="F14" s="23">
        <v>15000000</v>
      </c>
      <c r="G14" s="66">
        <v>0</v>
      </c>
      <c r="H14" s="102">
        <v>0</v>
      </c>
      <c r="I14" s="103"/>
      <c r="J14" s="103"/>
      <c r="K14" s="103"/>
      <c r="L14" s="104"/>
      <c r="M14" s="19">
        <v>0</v>
      </c>
      <c r="N14" s="19">
        <v>0</v>
      </c>
      <c r="O14" s="124"/>
    </row>
    <row r="15" spans="1:15" ht="17.100000000000001" customHeight="1" x14ac:dyDescent="0.2">
      <c r="A15" s="106"/>
      <c r="B15" s="107" t="s">
        <v>52</v>
      </c>
      <c r="C15" s="133" t="s">
        <v>15</v>
      </c>
      <c r="D15" s="110" t="s">
        <v>6</v>
      </c>
      <c r="E15" s="123" t="s">
        <v>60</v>
      </c>
      <c r="F15" s="116" t="s">
        <v>62</v>
      </c>
      <c r="G15" s="116" t="s">
        <v>22</v>
      </c>
      <c r="H15" s="125" t="s">
        <v>92</v>
      </c>
      <c r="I15" s="127" t="s">
        <v>9</v>
      </c>
      <c r="J15" s="128"/>
      <c r="K15" s="128"/>
      <c r="L15" s="129"/>
      <c r="M15" s="145" t="s">
        <v>24</v>
      </c>
      <c r="N15" s="145" t="s">
        <v>25</v>
      </c>
      <c r="O15" s="150" t="s">
        <v>15</v>
      </c>
    </row>
    <row r="16" spans="1:15" ht="35.25" customHeight="1" x14ac:dyDescent="0.2">
      <c r="A16" s="106"/>
      <c r="B16" s="119"/>
      <c r="C16" s="134"/>
      <c r="D16" s="111"/>
      <c r="E16" s="124"/>
      <c r="F16" s="121"/>
      <c r="G16" s="121"/>
      <c r="H16" s="126"/>
      <c r="I16" s="6" t="s">
        <v>63</v>
      </c>
      <c r="J16" s="6" t="s">
        <v>64</v>
      </c>
      <c r="K16" s="31" t="s">
        <v>65</v>
      </c>
      <c r="L16" s="31" t="s">
        <v>66</v>
      </c>
      <c r="M16" s="153"/>
      <c r="N16" s="153"/>
      <c r="O16" s="150"/>
    </row>
    <row r="17" spans="1:15" ht="37.5" customHeight="1" x14ac:dyDescent="0.2">
      <c r="A17" s="122"/>
      <c r="B17" s="120"/>
      <c r="C17" s="135"/>
      <c r="D17" s="112"/>
      <c r="E17" s="9">
        <f>F17+G17+H17+M17+N17</f>
        <v>2001.4</v>
      </c>
      <c r="F17" s="9">
        <v>445.6</v>
      </c>
      <c r="G17" s="93">
        <v>492</v>
      </c>
      <c r="H17" s="9">
        <v>300</v>
      </c>
      <c r="I17" s="9">
        <v>60</v>
      </c>
      <c r="J17" s="9">
        <v>130</v>
      </c>
      <c r="K17" s="9">
        <v>280</v>
      </c>
      <c r="L17" s="9">
        <v>300</v>
      </c>
      <c r="M17" s="92">
        <v>381.9</v>
      </c>
      <c r="N17" s="92">
        <v>381.9</v>
      </c>
      <c r="O17" s="150"/>
    </row>
    <row r="18" spans="1:15" ht="24.75" customHeight="1" x14ac:dyDescent="0.2">
      <c r="A18" s="105" t="s">
        <v>10</v>
      </c>
      <c r="B18" s="107" t="s">
        <v>45</v>
      </c>
      <c r="C18" s="110" t="s">
        <v>13</v>
      </c>
      <c r="D18" s="2" t="s">
        <v>21</v>
      </c>
      <c r="E18" s="20">
        <v>0</v>
      </c>
      <c r="F18" s="24">
        <f>F22+F21+F20+F19</f>
        <v>0</v>
      </c>
      <c r="G18" s="67">
        <v>0</v>
      </c>
      <c r="H18" s="113">
        <v>0</v>
      </c>
      <c r="I18" s="114"/>
      <c r="J18" s="114"/>
      <c r="K18" s="114"/>
      <c r="L18" s="115"/>
      <c r="M18" s="20">
        <v>0</v>
      </c>
      <c r="N18" s="20">
        <v>0</v>
      </c>
      <c r="O18" s="147" t="s">
        <v>20</v>
      </c>
    </row>
    <row r="19" spans="1:15" ht="24.75" customHeight="1" x14ac:dyDescent="0.2">
      <c r="A19" s="106"/>
      <c r="B19" s="119"/>
      <c r="C19" s="111"/>
      <c r="D19" s="3" t="s">
        <v>16</v>
      </c>
      <c r="E19" s="19">
        <v>0</v>
      </c>
      <c r="F19" s="23">
        <v>0</v>
      </c>
      <c r="G19" s="66">
        <v>0</v>
      </c>
      <c r="H19" s="102">
        <v>0</v>
      </c>
      <c r="I19" s="103"/>
      <c r="J19" s="103"/>
      <c r="K19" s="103"/>
      <c r="L19" s="104"/>
      <c r="M19" s="19">
        <v>0</v>
      </c>
      <c r="N19" s="19">
        <v>0</v>
      </c>
      <c r="O19" s="148"/>
    </row>
    <row r="20" spans="1:15" ht="24.75" customHeight="1" x14ac:dyDescent="0.2">
      <c r="A20" s="106"/>
      <c r="B20" s="119"/>
      <c r="C20" s="111"/>
      <c r="D20" s="3" t="s">
        <v>27</v>
      </c>
      <c r="E20" s="19">
        <v>0</v>
      </c>
      <c r="F20" s="23">
        <v>0</v>
      </c>
      <c r="G20" s="66">
        <v>0</v>
      </c>
      <c r="H20" s="102">
        <v>0</v>
      </c>
      <c r="I20" s="103"/>
      <c r="J20" s="103"/>
      <c r="K20" s="103"/>
      <c r="L20" s="104"/>
      <c r="M20" s="19">
        <v>0</v>
      </c>
      <c r="N20" s="19">
        <v>0</v>
      </c>
      <c r="O20" s="148"/>
    </row>
    <row r="21" spans="1:15" ht="24.75" customHeight="1" x14ac:dyDescent="0.2">
      <c r="A21" s="106"/>
      <c r="B21" s="119"/>
      <c r="C21" s="111"/>
      <c r="D21" s="63" t="s">
        <v>85</v>
      </c>
      <c r="E21" s="19">
        <v>0</v>
      </c>
      <c r="F21" s="23">
        <v>0</v>
      </c>
      <c r="G21" s="66">
        <v>0</v>
      </c>
      <c r="H21" s="102">
        <v>0</v>
      </c>
      <c r="I21" s="103"/>
      <c r="J21" s="103"/>
      <c r="K21" s="103"/>
      <c r="L21" s="104"/>
      <c r="M21" s="19">
        <v>0</v>
      </c>
      <c r="N21" s="19">
        <v>0</v>
      </c>
      <c r="O21" s="148"/>
    </row>
    <row r="22" spans="1:15" ht="24.75" customHeight="1" x14ac:dyDescent="0.2">
      <c r="A22" s="106"/>
      <c r="B22" s="120"/>
      <c r="C22" s="112"/>
      <c r="D22" s="4" t="s">
        <v>18</v>
      </c>
      <c r="E22" s="19">
        <v>0</v>
      </c>
      <c r="F22" s="23">
        <v>0</v>
      </c>
      <c r="G22" s="66">
        <v>0</v>
      </c>
      <c r="H22" s="102">
        <v>0</v>
      </c>
      <c r="I22" s="103"/>
      <c r="J22" s="103"/>
      <c r="K22" s="103"/>
      <c r="L22" s="104"/>
      <c r="M22" s="19">
        <v>0</v>
      </c>
      <c r="N22" s="19">
        <v>0</v>
      </c>
      <c r="O22" s="149"/>
    </row>
    <row r="23" spans="1:15" ht="15" customHeight="1" x14ac:dyDescent="0.2">
      <c r="A23" s="106"/>
      <c r="B23" s="107" t="s">
        <v>28</v>
      </c>
      <c r="C23" s="110" t="s">
        <v>15</v>
      </c>
      <c r="D23" s="110" t="s">
        <v>6</v>
      </c>
      <c r="E23" s="123" t="s">
        <v>60</v>
      </c>
      <c r="F23" s="116" t="s">
        <v>62</v>
      </c>
      <c r="G23" s="80" t="s">
        <v>22</v>
      </c>
      <c r="H23" s="125" t="s">
        <v>67</v>
      </c>
      <c r="I23" s="127" t="s">
        <v>11</v>
      </c>
      <c r="J23" s="128"/>
      <c r="K23" s="128"/>
      <c r="L23" s="129"/>
      <c r="M23" s="116" t="s">
        <v>24</v>
      </c>
      <c r="N23" s="116" t="s">
        <v>25</v>
      </c>
      <c r="O23" s="150" t="s">
        <v>15</v>
      </c>
    </row>
    <row r="24" spans="1:15" ht="35.25" customHeight="1" x14ac:dyDescent="0.2">
      <c r="A24" s="106"/>
      <c r="B24" s="119"/>
      <c r="C24" s="111"/>
      <c r="D24" s="111"/>
      <c r="E24" s="124"/>
      <c r="F24" s="121"/>
      <c r="G24" s="91"/>
      <c r="H24" s="126"/>
      <c r="I24" s="6" t="s">
        <v>63</v>
      </c>
      <c r="J24" s="6" t="s">
        <v>64</v>
      </c>
      <c r="K24" s="31" t="s">
        <v>65</v>
      </c>
      <c r="L24" s="31" t="s">
        <v>66</v>
      </c>
      <c r="M24" s="121"/>
      <c r="N24" s="121"/>
      <c r="O24" s="151"/>
    </row>
    <row r="25" spans="1:15" ht="42" customHeight="1" x14ac:dyDescent="0.2">
      <c r="A25" s="122"/>
      <c r="B25" s="120"/>
      <c r="C25" s="112"/>
      <c r="D25" s="112"/>
      <c r="E25" s="9">
        <f>F25+G25+H25+M25+N25</f>
        <v>166</v>
      </c>
      <c r="F25" s="9">
        <v>29</v>
      </c>
      <c r="G25" s="9">
        <v>62</v>
      </c>
      <c r="H25" s="9">
        <v>23</v>
      </c>
      <c r="I25" s="9">
        <v>16</v>
      </c>
      <c r="J25" s="9">
        <v>17</v>
      </c>
      <c r="K25" s="9">
        <v>20</v>
      </c>
      <c r="L25" s="9">
        <v>23</v>
      </c>
      <c r="M25" s="9">
        <v>29</v>
      </c>
      <c r="N25" s="9">
        <v>23</v>
      </c>
      <c r="O25" s="152"/>
    </row>
    <row r="26" spans="1:15" ht="24.75" customHeight="1" x14ac:dyDescent="0.2">
      <c r="A26" s="116">
        <v>2</v>
      </c>
      <c r="B26" s="107" t="s">
        <v>46</v>
      </c>
      <c r="C26" s="110" t="s">
        <v>102</v>
      </c>
      <c r="D26" s="11" t="s">
        <v>21</v>
      </c>
      <c r="E26" s="20">
        <f>E27+E28+E29+E30</f>
        <v>996</v>
      </c>
      <c r="F26" s="24">
        <f>F31</f>
        <v>996</v>
      </c>
      <c r="G26" s="67">
        <v>0</v>
      </c>
      <c r="H26" s="113">
        <f>H27+H28+H29+H30</f>
        <v>0</v>
      </c>
      <c r="I26" s="114"/>
      <c r="J26" s="114"/>
      <c r="K26" s="114"/>
      <c r="L26" s="115"/>
      <c r="M26" s="20">
        <f>M27+M28+M29+M30</f>
        <v>0</v>
      </c>
      <c r="N26" s="20">
        <f>N27+N28+N29+N30</f>
        <v>0</v>
      </c>
      <c r="O26" s="147" t="s">
        <v>90</v>
      </c>
    </row>
    <row r="27" spans="1:15" ht="24.75" customHeight="1" x14ac:dyDescent="0.2">
      <c r="A27" s="117"/>
      <c r="B27" s="108"/>
      <c r="C27" s="111"/>
      <c r="D27" s="3" t="s">
        <v>16</v>
      </c>
      <c r="E27" s="19">
        <f>F27+G27+H27+M27+N27</f>
        <v>0</v>
      </c>
      <c r="F27" s="23">
        <f>F32</f>
        <v>0</v>
      </c>
      <c r="G27" s="66">
        <v>0</v>
      </c>
      <c r="H27" s="102">
        <v>0</v>
      </c>
      <c r="I27" s="103"/>
      <c r="J27" s="103"/>
      <c r="K27" s="103"/>
      <c r="L27" s="104"/>
      <c r="M27" s="19">
        <v>0</v>
      </c>
      <c r="N27" s="19">
        <v>0</v>
      </c>
      <c r="O27" s="148"/>
    </row>
    <row r="28" spans="1:15" ht="24.75" customHeight="1" x14ac:dyDescent="0.2">
      <c r="A28" s="117"/>
      <c r="B28" s="108"/>
      <c r="C28" s="111"/>
      <c r="D28" s="3" t="s">
        <v>86</v>
      </c>
      <c r="E28" s="19">
        <f>F28+G28+H28+M28+N28</f>
        <v>996</v>
      </c>
      <c r="F28" s="23">
        <f>F33</f>
        <v>996</v>
      </c>
      <c r="G28" s="66">
        <v>0</v>
      </c>
      <c r="H28" s="102">
        <v>0</v>
      </c>
      <c r="I28" s="103"/>
      <c r="J28" s="103"/>
      <c r="K28" s="103"/>
      <c r="L28" s="104"/>
      <c r="M28" s="19">
        <v>0</v>
      </c>
      <c r="N28" s="19">
        <v>0</v>
      </c>
      <c r="O28" s="148"/>
    </row>
    <row r="29" spans="1:15" ht="24.75" customHeight="1" x14ac:dyDescent="0.2">
      <c r="A29" s="117"/>
      <c r="B29" s="108"/>
      <c r="C29" s="111"/>
      <c r="D29" s="63" t="s">
        <v>84</v>
      </c>
      <c r="E29" s="19">
        <f>F29++G29+H29+M29+N29</f>
        <v>0</v>
      </c>
      <c r="F29" s="23">
        <f>F34</f>
        <v>0</v>
      </c>
      <c r="G29" s="66">
        <v>0</v>
      </c>
      <c r="H29" s="102">
        <f>H34</f>
        <v>0</v>
      </c>
      <c r="I29" s="103"/>
      <c r="J29" s="103"/>
      <c r="K29" s="103"/>
      <c r="L29" s="104"/>
      <c r="M29" s="19">
        <f>M34</f>
        <v>0</v>
      </c>
      <c r="N29" s="19">
        <f>N34</f>
        <v>0</v>
      </c>
      <c r="O29" s="148"/>
    </row>
    <row r="30" spans="1:15" ht="24.75" customHeight="1" x14ac:dyDescent="0.2">
      <c r="A30" s="117"/>
      <c r="B30" s="108"/>
      <c r="C30" s="111"/>
      <c r="D30" s="4" t="s">
        <v>18</v>
      </c>
      <c r="E30" s="19">
        <f>F30+G30+H30+M30+N30</f>
        <v>0</v>
      </c>
      <c r="F30" s="23">
        <f>F35</f>
        <v>0</v>
      </c>
      <c r="G30" s="66">
        <v>0</v>
      </c>
      <c r="H30" s="102">
        <v>0</v>
      </c>
      <c r="I30" s="103"/>
      <c r="J30" s="103"/>
      <c r="K30" s="103"/>
      <c r="L30" s="104"/>
      <c r="M30" s="19">
        <v>0</v>
      </c>
      <c r="N30" s="19">
        <v>0</v>
      </c>
      <c r="O30" s="149"/>
    </row>
    <row r="31" spans="1:15" ht="24.75" customHeight="1" x14ac:dyDescent="0.2">
      <c r="A31" s="105" t="s">
        <v>12</v>
      </c>
      <c r="B31" s="107" t="s">
        <v>51</v>
      </c>
      <c r="C31" s="110" t="s">
        <v>102</v>
      </c>
      <c r="D31" s="2" t="s">
        <v>21</v>
      </c>
      <c r="E31" s="70">
        <f>E32+E33+E34+E35</f>
        <v>0</v>
      </c>
      <c r="F31" s="24">
        <f>F35+F34+F33+F32</f>
        <v>996</v>
      </c>
      <c r="G31" s="67">
        <v>0</v>
      </c>
      <c r="H31" s="113">
        <f>H32+H33+H34+H35</f>
        <v>0</v>
      </c>
      <c r="I31" s="114"/>
      <c r="J31" s="114"/>
      <c r="K31" s="114"/>
      <c r="L31" s="115"/>
      <c r="M31" s="20">
        <f>M32+M33+M34+M35</f>
        <v>0</v>
      </c>
      <c r="N31" s="20">
        <f>N32+N33+N34+N35</f>
        <v>0</v>
      </c>
      <c r="O31" s="147" t="s">
        <v>91</v>
      </c>
    </row>
    <row r="32" spans="1:15" ht="24.75" customHeight="1" x14ac:dyDescent="0.2">
      <c r="A32" s="106"/>
      <c r="B32" s="108"/>
      <c r="C32" s="111"/>
      <c r="D32" s="3" t="s">
        <v>16</v>
      </c>
      <c r="E32" s="19">
        <v>0</v>
      </c>
      <c r="F32" s="23">
        <v>0</v>
      </c>
      <c r="G32" s="66">
        <v>0</v>
      </c>
      <c r="H32" s="102">
        <v>0</v>
      </c>
      <c r="I32" s="103"/>
      <c r="J32" s="103"/>
      <c r="K32" s="103"/>
      <c r="L32" s="104"/>
      <c r="M32" s="19">
        <v>0</v>
      </c>
      <c r="N32" s="19">
        <v>0</v>
      </c>
      <c r="O32" s="148"/>
    </row>
    <row r="33" spans="1:17" ht="24.75" customHeight="1" x14ac:dyDescent="0.2">
      <c r="A33" s="106"/>
      <c r="B33" s="108"/>
      <c r="C33" s="111"/>
      <c r="D33" s="3" t="s">
        <v>86</v>
      </c>
      <c r="E33" s="19">
        <v>0</v>
      </c>
      <c r="F33" s="23">
        <v>996</v>
      </c>
      <c r="G33" s="66">
        <v>0</v>
      </c>
      <c r="H33" s="102">
        <v>0</v>
      </c>
      <c r="I33" s="103"/>
      <c r="J33" s="103"/>
      <c r="K33" s="103"/>
      <c r="L33" s="104"/>
      <c r="M33" s="19">
        <v>0</v>
      </c>
      <c r="N33" s="19">
        <v>0</v>
      </c>
      <c r="O33" s="148"/>
    </row>
    <row r="34" spans="1:17" ht="24.75" customHeight="1" x14ac:dyDescent="0.2">
      <c r="A34" s="106"/>
      <c r="B34" s="108"/>
      <c r="C34" s="111"/>
      <c r="D34" s="63" t="s">
        <v>84</v>
      </c>
      <c r="E34" s="19">
        <f>F34+G34+H34+M34+N34</f>
        <v>0</v>
      </c>
      <c r="F34" s="23">
        <v>0</v>
      </c>
      <c r="G34" s="66">
        <v>0</v>
      </c>
      <c r="H34" s="102">
        <v>0</v>
      </c>
      <c r="I34" s="103"/>
      <c r="J34" s="103"/>
      <c r="K34" s="103"/>
      <c r="L34" s="104"/>
      <c r="M34" s="19">
        <v>0</v>
      </c>
      <c r="N34" s="19">
        <v>0</v>
      </c>
      <c r="O34" s="148"/>
      <c r="Q34" s="1"/>
    </row>
    <row r="35" spans="1:17" ht="81.75" customHeight="1" x14ac:dyDescent="0.2">
      <c r="A35" s="106"/>
      <c r="B35" s="109"/>
      <c r="C35" s="112"/>
      <c r="D35" s="4" t="s">
        <v>18</v>
      </c>
      <c r="E35" s="19">
        <f>F35+G35+H35+M35+N35</f>
        <v>0</v>
      </c>
      <c r="F35" s="23">
        <v>0</v>
      </c>
      <c r="G35" s="66">
        <v>0</v>
      </c>
      <c r="H35" s="102">
        <v>0</v>
      </c>
      <c r="I35" s="103"/>
      <c r="J35" s="103"/>
      <c r="K35" s="103"/>
      <c r="L35" s="104"/>
      <c r="M35" s="19">
        <v>0</v>
      </c>
      <c r="N35" s="19">
        <v>0</v>
      </c>
      <c r="O35" s="149"/>
    </row>
    <row r="36" spans="1:17" ht="18.75" customHeight="1" x14ac:dyDescent="0.2">
      <c r="A36" s="106"/>
      <c r="B36" s="107" t="s">
        <v>47</v>
      </c>
      <c r="C36" s="110" t="s">
        <v>15</v>
      </c>
      <c r="D36" s="110" t="s">
        <v>6</v>
      </c>
      <c r="E36" s="123" t="s">
        <v>60</v>
      </c>
      <c r="F36" s="116" t="s">
        <v>62</v>
      </c>
      <c r="G36" s="116" t="s">
        <v>22</v>
      </c>
      <c r="H36" s="125" t="s">
        <v>92</v>
      </c>
      <c r="I36" s="127" t="s">
        <v>11</v>
      </c>
      <c r="J36" s="128"/>
      <c r="K36" s="128"/>
      <c r="L36" s="129"/>
      <c r="M36" s="145" t="s">
        <v>24</v>
      </c>
      <c r="N36" s="145" t="s">
        <v>25</v>
      </c>
      <c r="O36" s="110" t="s">
        <v>15</v>
      </c>
    </row>
    <row r="37" spans="1:17" ht="35.25" customHeight="1" x14ac:dyDescent="0.2">
      <c r="A37" s="106"/>
      <c r="B37" s="119"/>
      <c r="C37" s="111"/>
      <c r="D37" s="111"/>
      <c r="E37" s="124"/>
      <c r="F37" s="121"/>
      <c r="G37" s="121"/>
      <c r="H37" s="126"/>
      <c r="I37" s="6" t="s">
        <v>63</v>
      </c>
      <c r="J37" s="6" t="s">
        <v>64</v>
      </c>
      <c r="K37" s="31" t="s">
        <v>65</v>
      </c>
      <c r="L37" s="31" t="s">
        <v>66</v>
      </c>
      <c r="M37" s="121"/>
      <c r="N37" s="121"/>
      <c r="O37" s="111"/>
    </row>
    <row r="38" spans="1:17" ht="94.5" customHeight="1" x14ac:dyDescent="0.2">
      <c r="A38" s="122"/>
      <c r="B38" s="120"/>
      <c r="C38" s="112"/>
      <c r="D38" s="112"/>
      <c r="E38" s="9">
        <f>F38</f>
        <v>700</v>
      </c>
      <c r="F38" s="9">
        <v>700</v>
      </c>
      <c r="G38" s="9" t="s">
        <v>32</v>
      </c>
      <c r="H38" s="9" t="s">
        <v>32</v>
      </c>
      <c r="I38" s="9" t="s">
        <v>32</v>
      </c>
      <c r="J38" s="9" t="s">
        <v>32</v>
      </c>
      <c r="K38" s="9" t="s">
        <v>32</v>
      </c>
      <c r="L38" s="9" t="s">
        <v>32</v>
      </c>
      <c r="M38" s="9" t="s">
        <v>32</v>
      </c>
      <c r="N38" s="9" t="s">
        <v>32</v>
      </c>
      <c r="O38" s="112"/>
    </row>
    <row r="39" spans="1:17" ht="24.75" customHeight="1" x14ac:dyDescent="0.2">
      <c r="A39" s="154"/>
      <c r="B39" s="96" t="s">
        <v>14</v>
      </c>
      <c r="C39" s="97"/>
      <c r="D39" s="2" t="s">
        <v>21</v>
      </c>
      <c r="E39" s="20">
        <f>E40+E41+E42+E43</f>
        <v>15000996</v>
      </c>
      <c r="F39" s="24">
        <f>F40+F41+F42+F43</f>
        <v>15000996</v>
      </c>
      <c r="G39" s="67">
        <v>0</v>
      </c>
      <c r="H39" s="113">
        <f>H40+H41+H42+H43</f>
        <v>0</v>
      </c>
      <c r="I39" s="114"/>
      <c r="J39" s="114"/>
      <c r="K39" s="114"/>
      <c r="L39" s="115"/>
      <c r="M39" s="20">
        <f>M40+M41+M42+M43</f>
        <v>0</v>
      </c>
      <c r="N39" s="20">
        <f>N40+N41+N42+N43</f>
        <v>0</v>
      </c>
      <c r="O39" s="110" t="s">
        <v>6</v>
      </c>
    </row>
    <row r="40" spans="1:17" ht="24.75" customHeight="1" x14ac:dyDescent="0.2">
      <c r="A40" s="155"/>
      <c r="B40" s="98"/>
      <c r="C40" s="99"/>
      <c r="D40" s="2" t="s">
        <v>16</v>
      </c>
      <c r="E40" s="20">
        <f>F40+G40+H40+M40+N40</f>
        <v>0</v>
      </c>
      <c r="F40" s="24">
        <f>F27+F6</f>
        <v>0</v>
      </c>
      <c r="G40" s="67">
        <v>0</v>
      </c>
      <c r="H40" s="113">
        <v>0</v>
      </c>
      <c r="I40" s="103"/>
      <c r="J40" s="103"/>
      <c r="K40" s="103"/>
      <c r="L40" s="104"/>
      <c r="M40" s="20">
        <v>0</v>
      </c>
      <c r="N40" s="20">
        <v>0</v>
      </c>
      <c r="O40" s="111"/>
    </row>
    <row r="41" spans="1:17" ht="24.75" customHeight="1" x14ac:dyDescent="0.2">
      <c r="A41" s="155"/>
      <c r="B41" s="98"/>
      <c r="C41" s="99"/>
      <c r="D41" s="2" t="s">
        <v>27</v>
      </c>
      <c r="E41" s="20">
        <f>F41+G41+H41+M41+N41</f>
        <v>996</v>
      </c>
      <c r="F41" s="24">
        <f>F28+F7</f>
        <v>996</v>
      </c>
      <c r="G41" s="67">
        <v>0</v>
      </c>
      <c r="H41" s="113">
        <v>0</v>
      </c>
      <c r="I41" s="103"/>
      <c r="J41" s="103"/>
      <c r="K41" s="103"/>
      <c r="L41" s="104"/>
      <c r="M41" s="20">
        <v>0</v>
      </c>
      <c r="N41" s="20">
        <v>0</v>
      </c>
      <c r="O41" s="111"/>
    </row>
    <row r="42" spans="1:17" ht="32.25" customHeight="1" x14ac:dyDescent="0.2">
      <c r="A42" s="155"/>
      <c r="B42" s="98"/>
      <c r="C42" s="99"/>
      <c r="D42" s="2" t="s">
        <v>84</v>
      </c>
      <c r="E42" s="21">
        <f>F42+G42+H42+M42+N42</f>
        <v>0</v>
      </c>
      <c r="F42" s="26">
        <f>F29+F8</f>
        <v>0</v>
      </c>
      <c r="G42" s="69">
        <v>0</v>
      </c>
      <c r="H42" s="157">
        <f>H29+H8</f>
        <v>0</v>
      </c>
      <c r="I42" s="158"/>
      <c r="J42" s="158"/>
      <c r="K42" s="158"/>
      <c r="L42" s="159"/>
      <c r="M42" s="21">
        <f t="shared" ref="M42:N43" si="0">M29+M8</f>
        <v>0</v>
      </c>
      <c r="N42" s="21">
        <f t="shared" si="0"/>
        <v>0</v>
      </c>
      <c r="O42" s="111"/>
    </row>
    <row r="43" spans="1:17" ht="24.75" customHeight="1" x14ac:dyDescent="0.2">
      <c r="A43" s="156"/>
      <c r="B43" s="100"/>
      <c r="C43" s="101"/>
      <c r="D43" s="5" t="s">
        <v>18</v>
      </c>
      <c r="E43" s="21">
        <f>F43+G43+H43+M43+N43</f>
        <v>15000000</v>
      </c>
      <c r="F43" s="26">
        <f>F30+F9</f>
        <v>15000000</v>
      </c>
      <c r="G43" s="69">
        <v>0</v>
      </c>
      <c r="H43" s="157">
        <f>H30+H9</f>
        <v>0</v>
      </c>
      <c r="I43" s="158"/>
      <c r="J43" s="158"/>
      <c r="K43" s="158"/>
      <c r="L43" s="159"/>
      <c r="M43" s="21">
        <f t="shared" si="0"/>
        <v>0</v>
      </c>
      <c r="N43" s="21">
        <f t="shared" si="0"/>
        <v>0</v>
      </c>
      <c r="O43" s="112"/>
    </row>
  </sheetData>
  <mergeCells count="95">
    <mergeCell ref="A39:A43"/>
    <mergeCell ref="H39:L39"/>
    <mergeCell ref="O39:O43"/>
    <mergeCell ref="H42:L42"/>
    <mergeCell ref="H43:L43"/>
    <mergeCell ref="H41:L41"/>
    <mergeCell ref="H40:L40"/>
    <mergeCell ref="M36:M37"/>
    <mergeCell ref="N36:N37"/>
    <mergeCell ref="O5:O9"/>
    <mergeCell ref="O18:O22"/>
    <mergeCell ref="O10:O14"/>
    <mergeCell ref="O36:O38"/>
    <mergeCell ref="O23:O25"/>
    <mergeCell ref="O31:O35"/>
    <mergeCell ref="O26:O30"/>
    <mergeCell ref="M15:M16"/>
    <mergeCell ref="N15:N16"/>
    <mergeCell ref="O15:O17"/>
    <mergeCell ref="M23:M24"/>
    <mergeCell ref="A36:A38"/>
    <mergeCell ref="B36:B38"/>
    <mergeCell ref="C36:C38"/>
    <mergeCell ref="D36:D38"/>
    <mergeCell ref="E36:E37"/>
    <mergeCell ref="A26:A30"/>
    <mergeCell ref="B26:B30"/>
    <mergeCell ref="C26:C30"/>
    <mergeCell ref="H26:L26"/>
    <mergeCell ref="H27:L27"/>
    <mergeCell ref="H28:L28"/>
    <mergeCell ref="H29:L29"/>
    <mergeCell ref="E15:E16"/>
    <mergeCell ref="H14:L14"/>
    <mergeCell ref="H15:H16"/>
    <mergeCell ref="I15:L15"/>
    <mergeCell ref="H35:L35"/>
    <mergeCell ref="I23:L23"/>
    <mergeCell ref="F15:F16"/>
    <mergeCell ref="H21:L21"/>
    <mergeCell ref="H19:L19"/>
    <mergeCell ref="H20:L20"/>
    <mergeCell ref="H32:L32"/>
    <mergeCell ref="H33:L33"/>
    <mergeCell ref="G15:G16"/>
    <mergeCell ref="F2:N2"/>
    <mergeCell ref="A2:A3"/>
    <mergeCell ref="B2:B3"/>
    <mergeCell ref="C2:C3"/>
    <mergeCell ref="D2:D3"/>
    <mergeCell ref="E2:E3"/>
    <mergeCell ref="A10:A17"/>
    <mergeCell ref="B10:B14"/>
    <mergeCell ref="H3:L3"/>
    <mergeCell ref="H13:L13"/>
    <mergeCell ref="H11:L11"/>
    <mergeCell ref="H12:L12"/>
    <mergeCell ref="H4:L4"/>
    <mergeCell ref="H9:L9"/>
    <mergeCell ref="H6:L6"/>
    <mergeCell ref="H7:L7"/>
    <mergeCell ref="H8:L8"/>
    <mergeCell ref="C10:C14"/>
    <mergeCell ref="H10:L10"/>
    <mergeCell ref="B15:B17"/>
    <mergeCell ref="C15:C17"/>
    <mergeCell ref="D15:D17"/>
    <mergeCell ref="C18:C22"/>
    <mergeCell ref="H18:L18"/>
    <mergeCell ref="F23:F24"/>
    <mergeCell ref="F36:F37"/>
    <mergeCell ref="B23:B25"/>
    <mergeCell ref="C23:C25"/>
    <mergeCell ref="D23:D25"/>
    <mergeCell ref="E23:E24"/>
    <mergeCell ref="H23:H24"/>
    <mergeCell ref="H36:H37"/>
    <mergeCell ref="I36:L36"/>
    <mergeCell ref="G36:G37"/>
    <mergeCell ref="A1:N1"/>
    <mergeCell ref="B39:C43"/>
    <mergeCell ref="H30:L30"/>
    <mergeCell ref="A31:A35"/>
    <mergeCell ref="B31:B35"/>
    <mergeCell ref="C31:C35"/>
    <mergeCell ref="H31:L31"/>
    <mergeCell ref="H34:L34"/>
    <mergeCell ref="A5:A9"/>
    <mergeCell ref="B5:B9"/>
    <mergeCell ref="C5:C9"/>
    <mergeCell ref="H5:L5"/>
    <mergeCell ref="H22:L22"/>
    <mergeCell ref="N23:N24"/>
    <mergeCell ref="A18:A25"/>
    <mergeCell ref="B18:B22"/>
  </mergeCells>
  <pageMargins left="0.11811023622047245" right="0.11811023622047245" top="0.11811023622047245" bottom="0.11811023622047245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showWhiteSpace="0" view="pageBreakPreview" topLeftCell="A16" zoomScale="120" zoomScaleNormal="100" zoomScaleSheetLayoutView="120" zoomScalePageLayoutView="98" workbookViewId="0">
      <selection activeCell="H12" sqref="H12:L12"/>
    </sheetView>
  </sheetViews>
  <sheetFormatPr defaultRowHeight="12.75" x14ac:dyDescent="0.2"/>
  <cols>
    <col min="1" max="1" width="7.33203125" customWidth="1"/>
    <col min="2" max="2" width="38.5" customWidth="1"/>
    <col min="3" max="3" width="11.6640625" customWidth="1"/>
    <col min="4" max="4" width="23.83203125" customWidth="1"/>
    <col min="5" max="7" width="11.33203125" customWidth="1"/>
    <col min="8" max="8" width="6.6640625" customWidth="1"/>
    <col min="9" max="9" width="6.83203125" customWidth="1"/>
    <col min="10" max="10" width="5.83203125" customWidth="1"/>
    <col min="11" max="11" width="6.83203125" customWidth="1"/>
    <col min="12" max="12" width="5.83203125" customWidth="1"/>
    <col min="13" max="13" width="11.83203125" customWidth="1"/>
    <col min="14" max="14" width="11.33203125" customWidth="1"/>
    <col min="15" max="15" width="21" customWidth="1"/>
    <col min="16" max="16" width="12.1640625" customWidth="1"/>
    <col min="17" max="17" width="10.6640625" bestFit="1" customWidth="1"/>
  </cols>
  <sheetData>
    <row r="1" spans="1:17" ht="48.75" customHeight="1" x14ac:dyDescent="0.2">
      <c r="A1" s="94" t="s">
        <v>38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2" t="s">
        <v>61</v>
      </c>
      <c r="P1" s="16"/>
    </row>
    <row r="2" spans="1:17" ht="48" customHeight="1" x14ac:dyDescent="0.2">
      <c r="A2" s="140" t="s">
        <v>0</v>
      </c>
      <c r="B2" s="163" t="s">
        <v>58</v>
      </c>
      <c r="C2" s="123" t="s">
        <v>2</v>
      </c>
      <c r="D2" s="140" t="s">
        <v>3</v>
      </c>
      <c r="E2" s="164" t="s">
        <v>4</v>
      </c>
      <c r="F2" s="166" t="s">
        <v>5</v>
      </c>
      <c r="G2" s="167"/>
      <c r="H2" s="168"/>
      <c r="I2" s="168"/>
      <c r="J2" s="168"/>
      <c r="K2" s="168"/>
      <c r="L2" s="168"/>
      <c r="M2" s="168"/>
      <c r="N2" s="97"/>
      <c r="O2" s="6" t="s">
        <v>59</v>
      </c>
      <c r="P2" s="16"/>
    </row>
    <row r="3" spans="1:17" ht="21.75" customHeight="1" x14ac:dyDescent="0.2">
      <c r="A3" s="126"/>
      <c r="B3" s="142"/>
      <c r="C3" s="124"/>
      <c r="D3" s="126"/>
      <c r="E3" s="165"/>
      <c r="F3" s="7" t="s">
        <v>62</v>
      </c>
      <c r="G3" s="7" t="s">
        <v>22</v>
      </c>
      <c r="H3" s="130" t="s">
        <v>23</v>
      </c>
      <c r="I3" s="131"/>
      <c r="J3" s="131"/>
      <c r="K3" s="131"/>
      <c r="L3" s="132"/>
      <c r="M3" s="7" t="s">
        <v>26</v>
      </c>
      <c r="N3" s="7" t="s">
        <v>25</v>
      </c>
      <c r="O3" s="8"/>
      <c r="P3" s="16"/>
    </row>
    <row r="4" spans="1:17" ht="12.75" customHeight="1" x14ac:dyDescent="0.2">
      <c r="A4" s="7">
        <v>1</v>
      </c>
      <c r="B4" s="7">
        <v>2</v>
      </c>
      <c r="C4" s="7">
        <v>3</v>
      </c>
      <c r="D4" s="7">
        <v>4</v>
      </c>
      <c r="E4" s="7">
        <v>5</v>
      </c>
      <c r="F4" s="55">
        <v>6</v>
      </c>
      <c r="G4" s="74">
        <v>7</v>
      </c>
      <c r="H4" s="130">
        <v>8</v>
      </c>
      <c r="I4" s="131"/>
      <c r="J4" s="131"/>
      <c r="K4" s="131"/>
      <c r="L4" s="132"/>
      <c r="M4" s="7">
        <v>9</v>
      </c>
      <c r="N4" s="7">
        <v>10</v>
      </c>
      <c r="O4" s="7">
        <v>11</v>
      </c>
      <c r="P4" s="16"/>
    </row>
    <row r="5" spans="1:17" ht="24.75" customHeight="1" x14ac:dyDescent="0.2">
      <c r="A5" s="116">
        <v>1</v>
      </c>
      <c r="B5" s="107" t="s">
        <v>48</v>
      </c>
      <c r="C5" s="110" t="s">
        <v>13</v>
      </c>
      <c r="D5" s="2" t="s">
        <v>21</v>
      </c>
      <c r="E5" s="20">
        <f>E6+E7+E8+E9</f>
        <v>591840.34</v>
      </c>
      <c r="F5" s="54">
        <f>F6+F7+F8+F9</f>
        <v>56025.520000000004</v>
      </c>
      <c r="G5" s="73">
        <f>G6+G7+G8+G9</f>
        <v>131953.29999999999</v>
      </c>
      <c r="H5" s="113">
        <f>H6+H7+H8+H9</f>
        <v>106197.22</v>
      </c>
      <c r="I5" s="114"/>
      <c r="J5" s="114"/>
      <c r="K5" s="114"/>
      <c r="L5" s="115"/>
      <c r="M5" s="20">
        <f>M6+M7+M8+M9</f>
        <v>150119.9</v>
      </c>
      <c r="N5" s="20">
        <f>N6+N7+N8+N9</f>
        <v>147544.4</v>
      </c>
      <c r="O5" s="123" t="s">
        <v>29</v>
      </c>
      <c r="P5" s="16"/>
      <c r="Q5" s="13"/>
    </row>
    <row r="6" spans="1:17" ht="24.75" customHeight="1" x14ac:dyDescent="0.2">
      <c r="A6" s="117"/>
      <c r="B6" s="119"/>
      <c r="C6" s="111"/>
      <c r="D6" s="3" t="s">
        <v>16</v>
      </c>
      <c r="E6" s="19">
        <f>F6+G6+H6+M6+N6</f>
        <v>109093.18</v>
      </c>
      <c r="F6" s="53">
        <f t="shared" ref="F6:H9" si="0">F11</f>
        <v>10950.62</v>
      </c>
      <c r="G6" s="71">
        <v>24915.8</v>
      </c>
      <c r="H6" s="102">
        <f t="shared" si="0"/>
        <v>20596.86</v>
      </c>
      <c r="I6" s="103"/>
      <c r="J6" s="103"/>
      <c r="K6" s="103"/>
      <c r="L6" s="104"/>
      <c r="M6" s="19">
        <f>M11</f>
        <v>26980.9</v>
      </c>
      <c r="N6" s="19">
        <f>N11</f>
        <v>25649</v>
      </c>
      <c r="O6" s="169"/>
      <c r="P6" s="16"/>
      <c r="Q6" s="22"/>
    </row>
    <row r="7" spans="1:17" ht="24.75" customHeight="1" x14ac:dyDescent="0.2">
      <c r="A7" s="117"/>
      <c r="B7" s="119"/>
      <c r="C7" s="111"/>
      <c r="D7" s="3" t="s">
        <v>86</v>
      </c>
      <c r="E7" s="19">
        <f>F7+G7+H7+M7+N7</f>
        <v>108094.70000000001</v>
      </c>
      <c r="F7" s="53">
        <f t="shared" si="0"/>
        <v>10279.6</v>
      </c>
      <c r="G7" s="71">
        <v>24915.8</v>
      </c>
      <c r="H7" s="102">
        <f t="shared" si="0"/>
        <v>20269.400000000001</v>
      </c>
      <c r="I7" s="103"/>
      <c r="J7" s="103"/>
      <c r="K7" s="103"/>
      <c r="L7" s="104"/>
      <c r="M7" s="19">
        <f t="shared" ref="M7:N9" si="1">M12</f>
        <v>26980.9</v>
      </c>
      <c r="N7" s="19">
        <f>N12</f>
        <v>25649</v>
      </c>
      <c r="O7" s="169"/>
      <c r="P7" s="16"/>
      <c r="Q7" s="13"/>
    </row>
    <row r="8" spans="1:17" ht="24.75" customHeight="1" x14ac:dyDescent="0.2">
      <c r="A8" s="117"/>
      <c r="B8" s="119"/>
      <c r="C8" s="111"/>
      <c r="D8" s="63" t="s">
        <v>84</v>
      </c>
      <c r="E8" s="19">
        <f>F8+G8+H8+M8+N8</f>
        <v>26566.1</v>
      </c>
      <c r="F8" s="53">
        <f t="shared" si="0"/>
        <v>3970.4</v>
      </c>
      <c r="G8" s="71">
        <v>5412.2</v>
      </c>
      <c r="H8" s="102">
        <f t="shared" si="0"/>
        <v>4779</v>
      </c>
      <c r="I8" s="103"/>
      <c r="J8" s="103"/>
      <c r="K8" s="103"/>
      <c r="L8" s="104"/>
      <c r="M8" s="19">
        <f>M13</f>
        <v>6158.1</v>
      </c>
      <c r="N8" s="19">
        <f t="shared" si="1"/>
        <v>6246.4</v>
      </c>
      <c r="O8" s="169"/>
      <c r="P8" s="16"/>
    </row>
    <row r="9" spans="1:17" ht="24.75" customHeight="1" x14ac:dyDescent="0.2">
      <c r="A9" s="118"/>
      <c r="B9" s="120"/>
      <c r="C9" s="112"/>
      <c r="D9" s="17" t="s">
        <v>18</v>
      </c>
      <c r="E9" s="19">
        <f>F9+G9+H9+M9+N9</f>
        <v>348086.36</v>
      </c>
      <c r="F9" s="53">
        <f t="shared" si="0"/>
        <v>30824.9</v>
      </c>
      <c r="G9" s="71">
        <v>76709.5</v>
      </c>
      <c r="H9" s="102">
        <f>H14</f>
        <v>60551.96</v>
      </c>
      <c r="I9" s="103"/>
      <c r="J9" s="103"/>
      <c r="K9" s="103"/>
      <c r="L9" s="104"/>
      <c r="M9" s="19">
        <f t="shared" si="1"/>
        <v>90000</v>
      </c>
      <c r="N9" s="19">
        <f t="shared" si="1"/>
        <v>90000</v>
      </c>
      <c r="O9" s="144"/>
      <c r="P9" s="16"/>
    </row>
    <row r="10" spans="1:17" ht="24.75" customHeight="1" x14ac:dyDescent="0.2">
      <c r="A10" s="15" t="s">
        <v>8</v>
      </c>
      <c r="B10" s="107" t="s">
        <v>57</v>
      </c>
      <c r="C10" s="110" t="s">
        <v>13</v>
      </c>
      <c r="D10" s="2" t="s">
        <v>21</v>
      </c>
      <c r="E10" s="20">
        <f>E11+E12+E13+E14</f>
        <v>591840.34</v>
      </c>
      <c r="F10" s="54">
        <f>F11+F12+F13+F14</f>
        <v>56025.520000000004</v>
      </c>
      <c r="G10" s="73">
        <f>G11+G12+G13+G14</f>
        <v>131953.29999999999</v>
      </c>
      <c r="H10" s="113">
        <f>H11+H12+H13+H14</f>
        <v>106197.22</v>
      </c>
      <c r="I10" s="114"/>
      <c r="J10" s="114"/>
      <c r="K10" s="114"/>
      <c r="L10" s="115"/>
      <c r="M10" s="20">
        <f>M11+M12+M13+M14</f>
        <v>150119.9</v>
      </c>
      <c r="N10" s="20">
        <f>N11+N12+N13+N14</f>
        <v>147544.4</v>
      </c>
      <c r="O10" s="123" t="s">
        <v>29</v>
      </c>
      <c r="P10" s="16"/>
    </row>
    <row r="11" spans="1:17" ht="24.75" customHeight="1" x14ac:dyDescent="0.2">
      <c r="A11" s="14"/>
      <c r="B11" s="119"/>
      <c r="C11" s="111"/>
      <c r="D11" s="3" t="s">
        <v>16</v>
      </c>
      <c r="E11" s="19">
        <f>F11+G11+H11+M11+N11</f>
        <v>109093.18</v>
      </c>
      <c r="F11" s="53">
        <v>10950.62</v>
      </c>
      <c r="G11" s="71">
        <v>24915.8</v>
      </c>
      <c r="H11" s="102">
        <v>20596.86</v>
      </c>
      <c r="I11" s="103"/>
      <c r="J11" s="103"/>
      <c r="K11" s="103"/>
      <c r="L11" s="104"/>
      <c r="M11" s="19">
        <v>26980.9</v>
      </c>
      <c r="N11" s="19">
        <v>25649</v>
      </c>
      <c r="O11" s="169"/>
      <c r="P11" s="16"/>
    </row>
    <row r="12" spans="1:17" ht="24.75" customHeight="1" x14ac:dyDescent="0.2">
      <c r="A12" s="14"/>
      <c r="B12" s="119"/>
      <c r="C12" s="111"/>
      <c r="D12" s="3" t="s">
        <v>86</v>
      </c>
      <c r="E12" s="19">
        <f>F12+G12+H12+M12+N12</f>
        <v>108094.70000000001</v>
      </c>
      <c r="F12" s="60">
        <v>10279.6</v>
      </c>
      <c r="G12" s="71">
        <v>24915.8</v>
      </c>
      <c r="H12" s="102">
        <v>20269.400000000001</v>
      </c>
      <c r="I12" s="103"/>
      <c r="J12" s="103"/>
      <c r="K12" s="103"/>
      <c r="L12" s="104"/>
      <c r="M12" s="61">
        <v>26980.9</v>
      </c>
      <c r="N12" s="61">
        <v>25649</v>
      </c>
      <c r="O12" s="169"/>
      <c r="P12" s="16"/>
    </row>
    <row r="13" spans="1:17" ht="24.75" customHeight="1" x14ac:dyDescent="0.2">
      <c r="A13" s="14"/>
      <c r="B13" s="119"/>
      <c r="C13" s="111"/>
      <c r="D13" s="63" t="s">
        <v>84</v>
      </c>
      <c r="E13" s="19">
        <f>F13+G13+H13+M13+N13</f>
        <v>26566.1</v>
      </c>
      <c r="F13" s="53">
        <v>3970.4</v>
      </c>
      <c r="G13" s="71">
        <v>5412.2</v>
      </c>
      <c r="H13" s="102">
        <v>4779</v>
      </c>
      <c r="I13" s="103"/>
      <c r="J13" s="103"/>
      <c r="K13" s="103"/>
      <c r="L13" s="104"/>
      <c r="M13" s="19">
        <v>6158.1</v>
      </c>
      <c r="N13" s="19">
        <v>6246.4</v>
      </c>
      <c r="O13" s="169"/>
      <c r="P13" s="65"/>
    </row>
    <row r="14" spans="1:17" ht="24.75" customHeight="1" x14ac:dyDescent="0.2">
      <c r="A14" s="106"/>
      <c r="B14" s="120"/>
      <c r="C14" s="112"/>
      <c r="D14" s="17" t="s">
        <v>18</v>
      </c>
      <c r="E14" s="19">
        <f>F14+G14+H14+M14+N14</f>
        <v>348086.36</v>
      </c>
      <c r="F14" s="53">
        <v>30824.9</v>
      </c>
      <c r="G14" s="71">
        <v>76709.5</v>
      </c>
      <c r="H14" s="102">
        <v>60551.96</v>
      </c>
      <c r="I14" s="103"/>
      <c r="J14" s="103"/>
      <c r="K14" s="103"/>
      <c r="L14" s="104"/>
      <c r="M14" s="19">
        <v>90000</v>
      </c>
      <c r="N14" s="19">
        <v>90000</v>
      </c>
      <c r="O14" s="144"/>
      <c r="P14" s="16"/>
    </row>
    <row r="15" spans="1:17" ht="18" customHeight="1" x14ac:dyDescent="0.2">
      <c r="A15" s="170"/>
      <c r="B15" s="107" t="s">
        <v>30</v>
      </c>
      <c r="C15" s="133" t="s">
        <v>15</v>
      </c>
      <c r="D15" s="110" t="s">
        <v>6</v>
      </c>
      <c r="E15" s="123" t="s">
        <v>60</v>
      </c>
      <c r="F15" s="116" t="s">
        <v>62</v>
      </c>
      <c r="G15" s="116" t="s">
        <v>22</v>
      </c>
      <c r="H15" s="125" t="s">
        <v>92</v>
      </c>
      <c r="I15" s="127" t="s">
        <v>9</v>
      </c>
      <c r="J15" s="128"/>
      <c r="K15" s="128"/>
      <c r="L15" s="129"/>
      <c r="M15" s="145" t="s">
        <v>24</v>
      </c>
      <c r="N15" s="145" t="s">
        <v>25</v>
      </c>
      <c r="O15" s="150" t="s">
        <v>15</v>
      </c>
      <c r="P15" s="16"/>
    </row>
    <row r="16" spans="1:17" ht="33.75" customHeight="1" x14ac:dyDescent="0.2">
      <c r="A16" s="170"/>
      <c r="B16" s="119"/>
      <c r="C16" s="134"/>
      <c r="D16" s="111"/>
      <c r="E16" s="124"/>
      <c r="F16" s="121"/>
      <c r="G16" s="121"/>
      <c r="H16" s="126"/>
      <c r="I16" s="35" t="s">
        <v>63</v>
      </c>
      <c r="J16" s="35" t="s">
        <v>68</v>
      </c>
      <c r="K16" s="35" t="s">
        <v>69</v>
      </c>
      <c r="L16" s="35" t="s">
        <v>70</v>
      </c>
      <c r="M16" s="153"/>
      <c r="N16" s="153"/>
      <c r="O16" s="151"/>
      <c r="P16" s="16"/>
    </row>
    <row r="17" spans="1:16" ht="24.75" customHeight="1" x14ac:dyDescent="0.2">
      <c r="A17" s="170"/>
      <c r="B17" s="120"/>
      <c r="C17" s="135"/>
      <c r="D17" s="112"/>
      <c r="E17" s="9">
        <f>F17+G17+H17+M17+N17</f>
        <v>73</v>
      </c>
      <c r="F17" s="9">
        <v>8</v>
      </c>
      <c r="G17" s="9">
        <v>15</v>
      </c>
      <c r="H17" s="9">
        <v>13</v>
      </c>
      <c r="I17" s="9">
        <v>13</v>
      </c>
      <c r="J17" s="9">
        <v>13</v>
      </c>
      <c r="K17" s="9">
        <v>13</v>
      </c>
      <c r="L17" s="9">
        <v>13</v>
      </c>
      <c r="M17" s="10">
        <v>22</v>
      </c>
      <c r="N17" s="10">
        <v>15</v>
      </c>
      <c r="O17" s="152"/>
      <c r="P17" s="16"/>
    </row>
    <row r="18" spans="1:16" ht="19.5" customHeight="1" x14ac:dyDescent="0.2">
      <c r="A18" s="170"/>
      <c r="B18" s="107" t="s">
        <v>31</v>
      </c>
      <c r="C18" s="133" t="s">
        <v>15</v>
      </c>
      <c r="D18" s="110" t="s">
        <v>6</v>
      </c>
      <c r="E18" s="123" t="s">
        <v>60</v>
      </c>
      <c r="F18" s="116" t="s">
        <v>62</v>
      </c>
      <c r="G18" s="116" t="s">
        <v>22</v>
      </c>
      <c r="H18" s="125" t="s">
        <v>92</v>
      </c>
      <c r="I18" s="127" t="s">
        <v>11</v>
      </c>
      <c r="J18" s="128"/>
      <c r="K18" s="128"/>
      <c r="L18" s="129"/>
      <c r="M18" s="116" t="s">
        <v>24</v>
      </c>
      <c r="N18" s="116" t="s">
        <v>25</v>
      </c>
      <c r="O18" s="150" t="s">
        <v>15</v>
      </c>
      <c r="P18" s="16"/>
    </row>
    <row r="19" spans="1:16" ht="35.25" customHeight="1" x14ac:dyDescent="0.2">
      <c r="A19" s="170"/>
      <c r="B19" s="119"/>
      <c r="C19" s="134"/>
      <c r="D19" s="111"/>
      <c r="E19" s="124"/>
      <c r="F19" s="121"/>
      <c r="G19" s="121"/>
      <c r="H19" s="126"/>
      <c r="I19" s="35" t="s">
        <v>63</v>
      </c>
      <c r="J19" s="35" t="s">
        <v>68</v>
      </c>
      <c r="K19" s="35" t="s">
        <v>69</v>
      </c>
      <c r="L19" s="35" t="s">
        <v>70</v>
      </c>
      <c r="M19" s="121"/>
      <c r="N19" s="121"/>
      <c r="O19" s="151"/>
      <c r="P19" s="16"/>
    </row>
    <row r="20" spans="1:16" ht="24.75" customHeight="1" x14ac:dyDescent="0.2">
      <c r="A20" s="170"/>
      <c r="B20" s="120"/>
      <c r="C20" s="135"/>
      <c r="D20" s="112"/>
      <c r="E20" s="9">
        <f>F20+H20</f>
        <v>2</v>
      </c>
      <c r="F20" s="9">
        <v>1</v>
      </c>
      <c r="G20" s="9">
        <v>0</v>
      </c>
      <c r="H20" s="9">
        <v>1</v>
      </c>
      <c r="I20" s="9">
        <v>0</v>
      </c>
      <c r="J20" s="9">
        <v>1</v>
      </c>
      <c r="K20" s="9">
        <v>1</v>
      </c>
      <c r="L20" s="9">
        <v>1</v>
      </c>
      <c r="M20" s="9">
        <v>0</v>
      </c>
      <c r="N20" s="9">
        <v>0</v>
      </c>
      <c r="O20" s="152"/>
      <c r="P20" s="16"/>
    </row>
    <row r="21" spans="1:16" ht="18.75" customHeight="1" x14ac:dyDescent="0.2">
      <c r="A21" s="170"/>
      <c r="B21" s="107" t="s">
        <v>100</v>
      </c>
      <c r="C21" s="133" t="s">
        <v>15</v>
      </c>
      <c r="D21" s="110" t="s">
        <v>6</v>
      </c>
      <c r="E21" s="123" t="s">
        <v>60</v>
      </c>
      <c r="F21" s="116" t="s">
        <v>62</v>
      </c>
      <c r="G21" s="116" t="s">
        <v>22</v>
      </c>
      <c r="H21" s="125" t="s">
        <v>92</v>
      </c>
      <c r="I21" s="127" t="s">
        <v>11</v>
      </c>
      <c r="J21" s="128"/>
      <c r="K21" s="128"/>
      <c r="L21" s="129"/>
      <c r="M21" s="116" t="s">
        <v>24</v>
      </c>
      <c r="N21" s="116" t="s">
        <v>25</v>
      </c>
      <c r="O21" s="150" t="s">
        <v>15</v>
      </c>
      <c r="P21" s="16"/>
    </row>
    <row r="22" spans="1:16" ht="36" customHeight="1" x14ac:dyDescent="0.2">
      <c r="A22" s="170"/>
      <c r="B22" s="119"/>
      <c r="C22" s="134"/>
      <c r="D22" s="111"/>
      <c r="E22" s="124"/>
      <c r="F22" s="121"/>
      <c r="G22" s="121"/>
      <c r="H22" s="126"/>
      <c r="I22" s="35" t="s">
        <v>63</v>
      </c>
      <c r="J22" s="35" t="s">
        <v>68</v>
      </c>
      <c r="K22" s="35" t="s">
        <v>69</v>
      </c>
      <c r="L22" s="35" t="s">
        <v>70</v>
      </c>
      <c r="M22" s="121"/>
      <c r="N22" s="121"/>
      <c r="O22" s="151"/>
      <c r="P22" s="16"/>
    </row>
    <row r="23" spans="1:16" ht="24.75" customHeight="1" x14ac:dyDescent="0.2">
      <c r="A23" s="171"/>
      <c r="B23" s="120"/>
      <c r="C23" s="135"/>
      <c r="D23" s="112"/>
      <c r="E23" s="9">
        <f>H23+M23+N23</f>
        <v>50</v>
      </c>
      <c r="F23" s="9" t="s">
        <v>32</v>
      </c>
      <c r="G23" s="9" t="s">
        <v>32</v>
      </c>
      <c r="H23" s="9">
        <v>13</v>
      </c>
      <c r="I23" s="9">
        <v>13</v>
      </c>
      <c r="J23" s="9">
        <v>13</v>
      </c>
      <c r="K23" s="9">
        <v>13</v>
      </c>
      <c r="L23" s="9">
        <v>13</v>
      </c>
      <c r="M23" s="83">
        <v>22</v>
      </c>
      <c r="N23" s="83">
        <v>15</v>
      </c>
      <c r="O23" s="152"/>
      <c r="P23" s="16"/>
    </row>
    <row r="24" spans="1:16" ht="24.75" customHeight="1" x14ac:dyDescent="0.2">
      <c r="A24" s="160"/>
      <c r="B24" s="96" t="s">
        <v>33</v>
      </c>
      <c r="C24" s="97"/>
      <c r="D24" s="2" t="s">
        <v>21</v>
      </c>
      <c r="E24" s="20">
        <f>E25+E26+E27+E28</f>
        <v>591840.34</v>
      </c>
      <c r="F24" s="57">
        <f>F25+F26+F27+F28</f>
        <v>56025.520000000004</v>
      </c>
      <c r="G24" s="73">
        <f>G25+G26+G27+G28</f>
        <v>131953.29999999999</v>
      </c>
      <c r="H24" s="113">
        <f>H25+H26+H27+H28</f>
        <v>106197.22</v>
      </c>
      <c r="I24" s="114"/>
      <c r="J24" s="114"/>
      <c r="K24" s="114"/>
      <c r="L24" s="115"/>
      <c r="M24" s="20">
        <f>M25+M26+M27+M28</f>
        <v>150119.9</v>
      </c>
      <c r="N24" s="20">
        <f>N25+N26+N27+N28</f>
        <v>147544.4</v>
      </c>
      <c r="O24" s="110" t="s">
        <v>6</v>
      </c>
      <c r="P24" s="16"/>
    </row>
    <row r="25" spans="1:16" ht="24.75" customHeight="1" x14ac:dyDescent="0.2">
      <c r="A25" s="161"/>
      <c r="B25" s="98"/>
      <c r="C25" s="99"/>
      <c r="D25" s="2" t="s">
        <v>16</v>
      </c>
      <c r="E25" s="20">
        <f>F25+G25+H25+M25+N25</f>
        <v>109093.18</v>
      </c>
      <c r="F25" s="57">
        <f t="shared" ref="F25:H28" si="2">F6</f>
        <v>10950.62</v>
      </c>
      <c r="G25" s="73">
        <v>24915.8</v>
      </c>
      <c r="H25" s="113">
        <f t="shared" si="2"/>
        <v>20596.86</v>
      </c>
      <c r="I25" s="103"/>
      <c r="J25" s="103"/>
      <c r="K25" s="103"/>
      <c r="L25" s="104"/>
      <c r="M25" s="20">
        <f>M6</f>
        <v>26980.9</v>
      </c>
      <c r="N25" s="20">
        <f>N6</f>
        <v>25649</v>
      </c>
      <c r="O25" s="111"/>
      <c r="P25" s="16"/>
    </row>
    <row r="26" spans="1:16" ht="24.75" customHeight="1" x14ac:dyDescent="0.2">
      <c r="A26" s="161"/>
      <c r="B26" s="98"/>
      <c r="C26" s="99"/>
      <c r="D26" s="2" t="s">
        <v>27</v>
      </c>
      <c r="E26" s="20">
        <f>F26+G26+H26+M26+N26</f>
        <v>108094.70000000001</v>
      </c>
      <c r="F26" s="57">
        <f t="shared" si="2"/>
        <v>10279.6</v>
      </c>
      <c r="G26" s="73">
        <v>24915.8</v>
      </c>
      <c r="H26" s="113">
        <f t="shared" si="2"/>
        <v>20269.400000000001</v>
      </c>
      <c r="I26" s="103"/>
      <c r="J26" s="103"/>
      <c r="K26" s="103"/>
      <c r="L26" s="104"/>
      <c r="M26" s="20">
        <f t="shared" ref="M26:N28" si="3">M7</f>
        <v>26980.9</v>
      </c>
      <c r="N26" s="20">
        <f t="shared" si="3"/>
        <v>25649</v>
      </c>
      <c r="O26" s="111"/>
      <c r="P26" s="16"/>
    </row>
    <row r="27" spans="1:16" ht="24.75" customHeight="1" x14ac:dyDescent="0.2">
      <c r="A27" s="161"/>
      <c r="B27" s="98"/>
      <c r="C27" s="99"/>
      <c r="D27" s="2" t="s">
        <v>88</v>
      </c>
      <c r="E27" s="21">
        <f>F27+G27+H27+M27+N27</f>
        <v>26566.1</v>
      </c>
      <c r="F27" s="58">
        <f t="shared" si="2"/>
        <v>3970.4</v>
      </c>
      <c r="G27" s="73">
        <v>5412.2</v>
      </c>
      <c r="H27" s="157">
        <f t="shared" si="2"/>
        <v>4779</v>
      </c>
      <c r="I27" s="158"/>
      <c r="J27" s="158"/>
      <c r="K27" s="158"/>
      <c r="L27" s="159"/>
      <c r="M27" s="21">
        <f t="shared" si="3"/>
        <v>6158.1</v>
      </c>
      <c r="N27" s="21">
        <f t="shared" si="3"/>
        <v>6246.4</v>
      </c>
      <c r="O27" s="111"/>
      <c r="P27" s="16"/>
    </row>
    <row r="28" spans="1:16" ht="24.75" customHeight="1" x14ac:dyDescent="0.2">
      <c r="A28" s="162"/>
      <c r="B28" s="100"/>
      <c r="C28" s="101"/>
      <c r="D28" s="18" t="s">
        <v>18</v>
      </c>
      <c r="E28" s="21">
        <f>F28+G28+H28+M28+N28</f>
        <v>348086.36</v>
      </c>
      <c r="F28" s="58">
        <f t="shared" si="2"/>
        <v>30824.9</v>
      </c>
      <c r="G28" s="73">
        <v>76709.5</v>
      </c>
      <c r="H28" s="157">
        <f t="shared" si="2"/>
        <v>60551.96</v>
      </c>
      <c r="I28" s="158"/>
      <c r="J28" s="158"/>
      <c r="K28" s="158"/>
      <c r="L28" s="159"/>
      <c r="M28" s="21">
        <f t="shared" si="3"/>
        <v>90000</v>
      </c>
      <c r="N28" s="21">
        <f t="shared" si="3"/>
        <v>90000</v>
      </c>
      <c r="O28" s="112"/>
      <c r="P28" s="16"/>
    </row>
    <row r="30" spans="1:16" x14ac:dyDescent="0.2">
      <c r="E30" s="22"/>
      <c r="F30" s="22"/>
      <c r="G30" s="22"/>
      <c r="I30" s="13"/>
    </row>
    <row r="31" spans="1:16" x14ac:dyDescent="0.2">
      <c r="E31" s="22"/>
      <c r="F31" s="22"/>
      <c r="G31" s="22"/>
    </row>
  </sheetData>
  <mergeCells count="68">
    <mergeCell ref="I21:L21"/>
    <mergeCell ref="M21:M22"/>
    <mergeCell ref="N21:N22"/>
    <mergeCell ref="O21:O23"/>
    <mergeCell ref="A14:A23"/>
    <mergeCell ref="D21:D23"/>
    <mergeCell ref="E21:E22"/>
    <mergeCell ref="F21:F22"/>
    <mergeCell ref="G21:G22"/>
    <mergeCell ref="H21:H22"/>
    <mergeCell ref="O18:O20"/>
    <mergeCell ref="H18:H19"/>
    <mergeCell ref="I18:L18"/>
    <mergeCell ref="F18:F19"/>
    <mergeCell ref="B21:B23"/>
    <mergeCell ref="O15:O17"/>
    <mergeCell ref="A1:N1"/>
    <mergeCell ref="M18:M19"/>
    <mergeCell ref="N18:N19"/>
    <mergeCell ref="M15:M16"/>
    <mergeCell ref="N15:N16"/>
    <mergeCell ref="C15:C17"/>
    <mergeCell ref="D15:D17"/>
    <mergeCell ref="E15:E16"/>
    <mergeCell ref="H15:H16"/>
    <mergeCell ref="I15:L15"/>
    <mergeCell ref="B15:B17"/>
    <mergeCell ref="F15:F16"/>
    <mergeCell ref="B18:B20"/>
    <mergeCell ref="C18:C20"/>
    <mergeCell ref="D18:D20"/>
    <mergeCell ref="E18:E19"/>
    <mergeCell ref="B24:C28"/>
    <mergeCell ref="H24:L24"/>
    <mergeCell ref="O24:O28"/>
    <mergeCell ref="H25:L25"/>
    <mergeCell ref="H26:L26"/>
    <mergeCell ref="H27:L27"/>
    <mergeCell ref="H28:L28"/>
    <mergeCell ref="H4:L4"/>
    <mergeCell ref="A5:A9"/>
    <mergeCell ref="B5:B9"/>
    <mergeCell ref="C5:C9"/>
    <mergeCell ref="H5:L5"/>
    <mergeCell ref="H10:L10"/>
    <mergeCell ref="O10:O14"/>
    <mergeCell ref="H11:L11"/>
    <mergeCell ref="O5:O9"/>
    <mergeCell ref="H6:L6"/>
    <mergeCell ref="H7:L7"/>
    <mergeCell ref="H8:L8"/>
    <mergeCell ref="H9:L9"/>
    <mergeCell ref="A24:A28"/>
    <mergeCell ref="H3:L3"/>
    <mergeCell ref="A2:A3"/>
    <mergeCell ref="B2:B3"/>
    <mergeCell ref="C2:C3"/>
    <mergeCell ref="D2:D3"/>
    <mergeCell ref="E2:E3"/>
    <mergeCell ref="F2:N2"/>
    <mergeCell ref="H12:L12"/>
    <mergeCell ref="H13:L13"/>
    <mergeCell ref="H14:L14"/>
    <mergeCell ref="G15:G16"/>
    <mergeCell ref="G18:G19"/>
    <mergeCell ref="C21:C23"/>
    <mergeCell ref="B10:B14"/>
    <mergeCell ref="C10:C14"/>
  </mergeCells>
  <pageMargins left="0.9055118110236221" right="0.78740157480314965" top="0.78740157480314965" bottom="0.19685039370078741" header="0.31496062992125984" footer="0.31496062992125984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view="pageBreakPreview" topLeftCell="A11" zoomScale="120" zoomScaleNormal="100" zoomScaleSheetLayoutView="120" workbookViewId="0">
      <selection activeCell="H25" sqref="H25:L25"/>
    </sheetView>
  </sheetViews>
  <sheetFormatPr defaultRowHeight="12.75" x14ac:dyDescent="0.2"/>
  <cols>
    <col min="1" max="1" width="6" customWidth="1"/>
    <col min="2" max="2" width="43.5" customWidth="1"/>
    <col min="3" max="3" width="13.33203125" customWidth="1"/>
    <col min="4" max="4" width="20.33203125" customWidth="1"/>
    <col min="5" max="7" width="11.33203125" customWidth="1"/>
    <col min="8" max="8" width="6.6640625" customWidth="1"/>
    <col min="9" max="9" width="6.83203125" customWidth="1"/>
    <col min="10" max="10" width="5.83203125" customWidth="1"/>
    <col min="11" max="11" width="6.83203125" customWidth="1"/>
    <col min="12" max="12" width="5.83203125" customWidth="1"/>
    <col min="13" max="13" width="11.83203125" customWidth="1"/>
    <col min="14" max="14" width="11.33203125" customWidth="1"/>
    <col min="15" max="15" width="19.83203125" customWidth="1"/>
  </cols>
  <sheetData>
    <row r="1" spans="1:15" ht="60" customHeight="1" x14ac:dyDescent="0.2">
      <c r="A1" s="94" t="s">
        <v>40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2" t="s">
        <v>54</v>
      </c>
    </row>
    <row r="2" spans="1:15" ht="36" customHeight="1" x14ac:dyDescent="0.2">
      <c r="A2" s="140" t="s">
        <v>0</v>
      </c>
      <c r="B2" s="141" t="s">
        <v>1</v>
      </c>
      <c r="C2" s="123" t="s">
        <v>2</v>
      </c>
      <c r="D2" s="140" t="s">
        <v>3</v>
      </c>
      <c r="E2" s="164" t="s">
        <v>4</v>
      </c>
      <c r="F2" s="166" t="s">
        <v>5</v>
      </c>
      <c r="G2" s="167"/>
      <c r="H2" s="168"/>
      <c r="I2" s="168"/>
      <c r="J2" s="168"/>
      <c r="K2" s="168"/>
      <c r="L2" s="168"/>
      <c r="M2" s="168"/>
      <c r="N2" s="97"/>
      <c r="O2" s="6" t="s">
        <v>95</v>
      </c>
    </row>
    <row r="3" spans="1:15" ht="21.75" customHeight="1" x14ac:dyDescent="0.2">
      <c r="A3" s="126"/>
      <c r="B3" s="142"/>
      <c r="C3" s="124"/>
      <c r="D3" s="126"/>
      <c r="E3" s="165"/>
      <c r="F3" s="7" t="s">
        <v>75</v>
      </c>
      <c r="G3" s="7" t="s">
        <v>93</v>
      </c>
      <c r="H3" s="130" t="s">
        <v>23</v>
      </c>
      <c r="I3" s="131"/>
      <c r="J3" s="131"/>
      <c r="K3" s="131"/>
      <c r="L3" s="132"/>
      <c r="M3" s="7" t="s">
        <v>26</v>
      </c>
      <c r="N3" s="7" t="s">
        <v>25</v>
      </c>
      <c r="O3" s="8"/>
    </row>
    <row r="4" spans="1:15" ht="14.1" customHeight="1" x14ac:dyDescent="0.2">
      <c r="A4" s="7">
        <v>1</v>
      </c>
      <c r="B4" s="7">
        <v>2</v>
      </c>
      <c r="C4" s="7">
        <v>3</v>
      </c>
      <c r="D4" s="7">
        <v>4</v>
      </c>
      <c r="E4" s="7">
        <v>5</v>
      </c>
      <c r="F4" s="30">
        <v>6</v>
      </c>
      <c r="G4" s="74">
        <v>7</v>
      </c>
      <c r="H4" s="130">
        <v>8</v>
      </c>
      <c r="I4" s="131"/>
      <c r="J4" s="131"/>
      <c r="K4" s="131"/>
      <c r="L4" s="132"/>
      <c r="M4" s="7">
        <v>9</v>
      </c>
      <c r="N4" s="7">
        <v>10</v>
      </c>
      <c r="O4" s="7">
        <v>11</v>
      </c>
    </row>
    <row r="5" spans="1:15" ht="24.75" customHeight="1" x14ac:dyDescent="0.2">
      <c r="A5" s="116">
        <v>1</v>
      </c>
      <c r="B5" s="107" t="s">
        <v>77</v>
      </c>
      <c r="C5" s="110" t="s">
        <v>13</v>
      </c>
      <c r="D5" s="2" t="s">
        <v>21</v>
      </c>
      <c r="E5" s="20">
        <f t="shared" ref="E5:E14" si="0">F5+G5+H5+M5+N5</f>
        <v>232593</v>
      </c>
      <c r="F5" s="27">
        <f>F6+F7+F8+F9</f>
        <v>83249</v>
      </c>
      <c r="G5" s="73">
        <f>G6+G7+G8+G9</f>
        <v>134871</v>
      </c>
      <c r="H5" s="113">
        <f>H6+H7+H8+H9</f>
        <v>9686</v>
      </c>
      <c r="I5" s="114"/>
      <c r="J5" s="114"/>
      <c r="K5" s="114"/>
      <c r="L5" s="115"/>
      <c r="M5" s="20">
        <f>M6+M7+M8+M9</f>
        <v>0</v>
      </c>
      <c r="N5" s="20">
        <f>N6+N7+N8+N9</f>
        <v>4787</v>
      </c>
      <c r="O5" s="123" t="s">
        <v>29</v>
      </c>
    </row>
    <row r="6" spans="1:15" ht="24.75" customHeight="1" x14ac:dyDescent="0.2">
      <c r="A6" s="117"/>
      <c r="B6" s="119"/>
      <c r="C6" s="111"/>
      <c r="D6" s="3" t="s">
        <v>16</v>
      </c>
      <c r="E6" s="19">
        <f t="shared" si="0"/>
        <v>0</v>
      </c>
      <c r="F6" s="29">
        <f>F11</f>
        <v>0</v>
      </c>
      <c r="G6" s="71">
        <v>0</v>
      </c>
      <c r="H6" s="102">
        <f>H11</f>
        <v>0</v>
      </c>
      <c r="I6" s="103"/>
      <c r="J6" s="103"/>
      <c r="K6" s="103"/>
      <c r="L6" s="104"/>
      <c r="M6" s="19">
        <f t="shared" ref="M6:N8" si="1">M11</f>
        <v>0</v>
      </c>
      <c r="N6" s="19">
        <f t="shared" si="1"/>
        <v>0</v>
      </c>
      <c r="O6" s="169"/>
    </row>
    <row r="7" spans="1:15" ht="24.75" customHeight="1" x14ac:dyDescent="0.2">
      <c r="A7" s="117"/>
      <c r="B7" s="119"/>
      <c r="C7" s="111"/>
      <c r="D7" s="3" t="s">
        <v>86</v>
      </c>
      <c r="E7" s="61">
        <f t="shared" si="0"/>
        <v>232593</v>
      </c>
      <c r="F7" s="60">
        <f>F12</f>
        <v>83249</v>
      </c>
      <c r="G7" s="71">
        <f>G12+G26</f>
        <v>134871</v>
      </c>
      <c r="H7" s="102">
        <f>H12</f>
        <v>9686</v>
      </c>
      <c r="I7" s="103"/>
      <c r="J7" s="103"/>
      <c r="K7" s="103"/>
      <c r="L7" s="104"/>
      <c r="M7" s="61">
        <f t="shared" si="1"/>
        <v>0</v>
      </c>
      <c r="N7" s="61">
        <f t="shared" si="1"/>
        <v>4787</v>
      </c>
      <c r="O7" s="169"/>
    </row>
    <row r="8" spans="1:15" ht="24.75" customHeight="1" x14ac:dyDescent="0.2">
      <c r="A8" s="117"/>
      <c r="B8" s="119"/>
      <c r="C8" s="111"/>
      <c r="D8" s="63" t="s">
        <v>84</v>
      </c>
      <c r="E8" s="19">
        <f t="shared" si="0"/>
        <v>0</v>
      </c>
      <c r="F8" s="29">
        <f>F13+F27</f>
        <v>0</v>
      </c>
      <c r="G8" s="71">
        <v>0</v>
      </c>
      <c r="H8" s="102">
        <f>H13</f>
        <v>0</v>
      </c>
      <c r="I8" s="103"/>
      <c r="J8" s="103"/>
      <c r="K8" s="103"/>
      <c r="L8" s="104"/>
      <c r="M8" s="19">
        <f t="shared" si="1"/>
        <v>0</v>
      </c>
      <c r="N8" s="19">
        <f t="shared" si="1"/>
        <v>0</v>
      </c>
      <c r="O8" s="169"/>
    </row>
    <row r="9" spans="1:15" ht="24.75" customHeight="1" x14ac:dyDescent="0.2">
      <c r="A9" s="118"/>
      <c r="B9" s="120"/>
      <c r="C9" s="112"/>
      <c r="D9" s="4" t="s">
        <v>18</v>
      </c>
      <c r="E9" s="19">
        <f t="shared" si="0"/>
        <v>0</v>
      </c>
      <c r="F9" s="29">
        <f>F14</f>
        <v>0</v>
      </c>
      <c r="G9" s="71">
        <v>0</v>
      </c>
      <c r="H9" s="102">
        <f>H14</f>
        <v>0</v>
      </c>
      <c r="I9" s="103"/>
      <c r="J9" s="103"/>
      <c r="K9" s="103"/>
      <c r="L9" s="104"/>
      <c r="M9" s="19">
        <f t="shared" ref="M9:N9" si="2">M14</f>
        <v>0</v>
      </c>
      <c r="N9" s="19">
        <f t="shared" si="2"/>
        <v>0</v>
      </c>
      <c r="O9" s="144"/>
    </row>
    <row r="10" spans="1:15" ht="24.75" customHeight="1" x14ac:dyDescent="0.2">
      <c r="A10" s="105" t="s">
        <v>8</v>
      </c>
      <c r="B10" s="107" t="s">
        <v>78</v>
      </c>
      <c r="C10" s="110" t="s">
        <v>13</v>
      </c>
      <c r="D10" s="2" t="s">
        <v>21</v>
      </c>
      <c r="E10" s="20">
        <f t="shared" si="0"/>
        <v>124381</v>
      </c>
      <c r="F10" s="27">
        <f>F11+F12+F13+F14</f>
        <v>83249</v>
      </c>
      <c r="G10" s="73">
        <f>G11+G12+G13+G14</f>
        <v>26659</v>
      </c>
      <c r="H10" s="113">
        <f>H14+H13+H12+H11</f>
        <v>9686</v>
      </c>
      <c r="I10" s="114"/>
      <c r="J10" s="114"/>
      <c r="K10" s="114"/>
      <c r="L10" s="115"/>
      <c r="M10" s="20">
        <f>M11+M12+M13+M14</f>
        <v>0</v>
      </c>
      <c r="N10" s="20">
        <f>N11+N12+N13+N14</f>
        <v>4787</v>
      </c>
      <c r="O10" s="123" t="s">
        <v>29</v>
      </c>
    </row>
    <row r="11" spans="1:15" ht="24.75" customHeight="1" x14ac:dyDescent="0.2">
      <c r="A11" s="106"/>
      <c r="B11" s="119"/>
      <c r="C11" s="111"/>
      <c r="D11" s="3" t="s">
        <v>16</v>
      </c>
      <c r="E11" s="19">
        <f t="shared" si="0"/>
        <v>0</v>
      </c>
      <c r="F11" s="29">
        <v>0</v>
      </c>
      <c r="G11" s="71">
        <v>0</v>
      </c>
      <c r="H11" s="102">
        <v>0</v>
      </c>
      <c r="I11" s="103"/>
      <c r="J11" s="103"/>
      <c r="K11" s="103"/>
      <c r="L11" s="104"/>
      <c r="M11" s="19">
        <v>0</v>
      </c>
      <c r="N11" s="19">
        <v>0</v>
      </c>
      <c r="O11" s="169"/>
    </row>
    <row r="12" spans="1:15" ht="24.75" customHeight="1" x14ac:dyDescent="0.2">
      <c r="A12" s="106"/>
      <c r="B12" s="119"/>
      <c r="C12" s="111"/>
      <c r="D12" s="3" t="s">
        <v>86</v>
      </c>
      <c r="E12" s="61">
        <f t="shared" si="0"/>
        <v>124381</v>
      </c>
      <c r="F12" s="60">
        <v>83249</v>
      </c>
      <c r="G12" s="71">
        <v>26659</v>
      </c>
      <c r="H12" s="102">
        <v>9686</v>
      </c>
      <c r="I12" s="103"/>
      <c r="J12" s="103"/>
      <c r="K12" s="103"/>
      <c r="L12" s="104"/>
      <c r="M12" s="61">
        <v>0</v>
      </c>
      <c r="N12" s="61">
        <v>4787</v>
      </c>
      <c r="O12" s="169"/>
    </row>
    <row r="13" spans="1:15" ht="24.75" customHeight="1" x14ac:dyDescent="0.2">
      <c r="A13" s="106"/>
      <c r="B13" s="119"/>
      <c r="C13" s="111"/>
      <c r="D13" s="63" t="s">
        <v>84</v>
      </c>
      <c r="E13" s="19">
        <f t="shared" si="0"/>
        <v>0</v>
      </c>
      <c r="F13" s="29">
        <v>0</v>
      </c>
      <c r="G13" s="71">
        <v>0</v>
      </c>
      <c r="H13" s="102">
        <v>0</v>
      </c>
      <c r="I13" s="103"/>
      <c r="J13" s="103"/>
      <c r="K13" s="103"/>
      <c r="L13" s="104"/>
      <c r="M13" s="19">
        <v>0</v>
      </c>
      <c r="N13" s="19">
        <v>0</v>
      </c>
      <c r="O13" s="169"/>
    </row>
    <row r="14" spans="1:15" ht="24.75" customHeight="1" x14ac:dyDescent="0.2">
      <c r="A14" s="106"/>
      <c r="B14" s="120"/>
      <c r="C14" s="112"/>
      <c r="D14" s="4" t="s">
        <v>18</v>
      </c>
      <c r="E14" s="19">
        <f t="shared" si="0"/>
        <v>0</v>
      </c>
      <c r="F14" s="29">
        <v>0</v>
      </c>
      <c r="G14" s="71">
        <v>0</v>
      </c>
      <c r="H14" s="102">
        <v>0</v>
      </c>
      <c r="I14" s="103"/>
      <c r="J14" s="103"/>
      <c r="K14" s="103"/>
      <c r="L14" s="104"/>
      <c r="M14" s="19">
        <v>0</v>
      </c>
      <c r="N14" s="19">
        <v>0</v>
      </c>
      <c r="O14" s="144"/>
    </row>
    <row r="15" spans="1:15" ht="17.100000000000001" customHeight="1" x14ac:dyDescent="0.2">
      <c r="A15" s="106"/>
      <c r="B15" s="107" t="s">
        <v>79</v>
      </c>
      <c r="C15" s="110" t="s">
        <v>15</v>
      </c>
      <c r="D15" s="110" t="s">
        <v>6</v>
      </c>
      <c r="E15" s="123" t="s">
        <v>60</v>
      </c>
      <c r="F15" s="123" t="s">
        <v>75</v>
      </c>
      <c r="G15" s="123" t="s">
        <v>93</v>
      </c>
      <c r="H15" s="125" t="s">
        <v>92</v>
      </c>
      <c r="I15" s="127" t="s">
        <v>9</v>
      </c>
      <c r="J15" s="128"/>
      <c r="K15" s="128"/>
      <c r="L15" s="129"/>
      <c r="M15" s="145" t="s">
        <v>24</v>
      </c>
      <c r="N15" s="145" t="s">
        <v>25</v>
      </c>
      <c r="O15" s="150" t="s">
        <v>15</v>
      </c>
    </row>
    <row r="16" spans="1:15" ht="35.25" customHeight="1" x14ac:dyDescent="0.2">
      <c r="A16" s="106"/>
      <c r="B16" s="119"/>
      <c r="C16" s="111"/>
      <c r="D16" s="111"/>
      <c r="E16" s="124"/>
      <c r="F16" s="184"/>
      <c r="G16" s="184"/>
      <c r="H16" s="126"/>
      <c r="I16" s="35" t="s">
        <v>63</v>
      </c>
      <c r="J16" s="35" t="s">
        <v>68</v>
      </c>
      <c r="K16" s="35" t="s">
        <v>69</v>
      </c>
      <c r="L16" s="35" t="s">
        <v>70</v>
      </c>
      <c r="M16" s="153"/>
      <c r="N16" s="153"/>
      <c r="O16" s="151"/>
    </row>
    <row r="17" spans="1:15" ht="23.25" customHeight="1" x14ac:dyDescent="0.2">
      <c r="A17" s="122"/>
      <c r="B17" s="120"/>
      <c r="C17" s="112"/>
      <c r="D17" s="112"/>
      <c r="E17" s="9">
        <v>25</v>
      </c>
      <c r="F17" s="9">
        <v>19</v>
      </c>
      <c r="G17" s="9">
        <v>6</v>
      </c>
      <c r="H17" s="9" t="s">
        <v>32</v>
      </c>
      <c r="I17" s="9" t="s">
        <v>32</v>
      </c>
      <c r="J17" s="9" t="s">
        <v>32</v>
      </c>
      <c r="K17" s="9" t="s">
        <v>32</v>
      </c>
      <c r="L17" s="9" t="s">
        <v>32</v>
      </c>
      <c r="M17" s="10" t="s">
        <v>32</v>
      </c>
      <c r="N17" s="10" t="s">
        <v>32</v>
      </c>
      <c r="O17" s="152"/>
    </row>
    <row r="18" spans="1:15" ht="14.25" customHeight="1" x14ac:dyDescent="0.2">
      <c r="A18" s="72"/>
      <c r="B18" s="107" t="s">
        <v>94</v>
      </c>
      <c r="C18" s="110" t="s">
        <v>15</v>
      </c>
      <c r="D18" s="110" t="s">
        <v>6</v>
      </c>
      <c r="E18" s="123" t="s">
        <v>60</v>
      </c>
      <c r="F18" s="123" t="s">
        <v>75</v>
      </c>
      <c r="G18" s="123" t="s">
        <v>93</v>
      </c>
      <c r="H18" s="125" t="s">
        <v>92</v>
      </c>
      <c r="I18" s="127" t="s">
        <v>9</v>
      </c>
      <c r="J18" s="128"/>
      <c r="K18" s="128"/>
      <c r="L18" s="129"/>
      <c r="M18" s="145" t="s">
        <v>24</v>
      </c>
      <c r="N18" s="145" t="s">
        <v>25</v>
      </c>
      <c r="O18" s="150" t="s">
        <v>15</v>
      </c>
    </row>
    <row r="19" spans="1:15" ht="36.75" customHeight="1" x14ac:dyDescent="0.2">
      <c r="A19" s="72"/>
      <c r="B19" s="119"/>
      <c r="C19" s="111"/>
      <c r="D19" s="111"/>
      <c r="E19" s="146"/>
      <c r="F19" s="124"/>
      <c r="G19" s="124"/>
      <c r="H19" s="172"/>
      <c r="I19" s="35" t="s">
        <v>63</v>
      </c>
      <c r="J19" s="35" t="s">
        <v>68</v>
      </c>
      <c r="K19" s="35" t="s">
        <v>69</v>
      </c>
      <c r="L19" s="35" t="s">
        <v>70</v>
      </c>
      <c r="M19" s="153"/>
      <c r="N19" s="153"/>
      <c r="O19" s="151"/>
    </row>
    <row r="20" spans="1:15" ht="21" customHeight="1" x14ac:dyDescent="0.2">
      <c r="A20" s="72"/>
      <c r="B20" s="119"/>
      <c r="C20" s="111"/>
      <c r="D20" s="111"/>
      <c r="E20" s="9">
        <f>H20+M20+N20</f>
        <v>3</v>
      </c>
      <c r="F20" s="9" t="s">
        <v>32</v>
      </c>
      <c r="G20" s="9" t="s">
        <v>32</v>
      </c>
      <c r="H20" s="9">
        <v>2</v>
      </c>
      <c r="I20" s="9">
        <v>0</v>
      </c>
      <c r="J20" s="9">
        <v>0</v>
      </c>
      <c r="K20" s="9">
        <v>2</v>
      </c>
      <c r="L20" s="9">
        <v>2</v>
      </c>
      <c r="M20" s="83">
        <v>0</v>
      </c>
      <c r="N20" s="83">
        <v>1</v>
      </c>
      <c r="O20" s="152"/>
    </row>
    <row r="21" spans="1:15" ht="33.75" customHeight="1" x14ac:dyDescent="0.2">
      <c r="A21" s="79"/>
      <c r="B21" s="170"/>
      <c r="C21" s="173"/>
      <c r="D21" s="173"/>
      <c r="E21" s="146"/>
      <c r="F21" s="123"/>
      <c r="G21" s="123"/>
      <c r="H21" s="125"/>
      <c r="I21" s="185" t="s">
        <v>63</v>
      </c>
      <c r="J21" s="185" t="s">
        <v>68</v>
      </c>
      <c r="K21" s="185" t="s">
        <v>69</v>
      </c>
      <c r="L21" s="185" t="s">
        <v>70</v>
      </c>
      <c r="M21" s="175"/>
      <c r="N21" s="175"/>
      <c r="O21" s="150" t="s">
        <v>15</v>
      </c>
    </row>
    <row r="22" spans="1:15" ht="50.25" hidden="1" customHeight="1" x14ac:dyDescent="0.2">
      <c r="A22" s="79"/>
      <c r="B22" s="170"/>
      <c r="C22" s="173"/>
      <c r="D22" s="173"/>
      <c r="E22" s="146"/>
      <c r="F22" s="124"/>
      <c r="G22" s="124"/>
      <c r="H22" s="172"/>
      <c r="I22" s="171"/>
      <c r="J22" s="171"/>
      <c r="K22" s="171"/>
      <c r="L22" s="171"/>
      <c r="M22" s="176"/>
      <c r="N22" s="176"/>
      <c r="O22" s="151"/>
    </row>
    <row r="23" spans="1:15" ht="22.5" customHeight="1" x14ac:dyDescent="0.2">
      <c r="A23" s="79"/>
      <c r="B23" s="171"/>
      <c r="C23" s="174"/>
      <c r="D23" s="174"/>
      <c r="E23" s="9">
        <f>H23+M23+N23</f>
        <v>0</v>
      </c>
      <c r="F23" s="9" t="s">
        <v>32</v>
      </c>
      <c r="G23" s="9" t="s">
        <v>32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83">
        <v>0</v>
      </c>
      <c r="N23" s="83">
        <v>0</v>
      </c>
      <c r="O23" s="152"/>
    </row>
    <row r="24" spans="1:15" ht="25.5" customHeight="1" x14ac:dyDescent="0.2">
      <c r="A24" s="79" t="s">
        <v>76</v>
      </c>
      <c r="B24" s="107" t="s">
        <v>80</v>
      </c>
      <c r="C24" s="110" t="s">
        <v>13</v>
      </c>
      <c r="D24" s="2" t="s">
        <v>21</v>
      </c>
      <c r="E24" s="20">
        <f>F24+G24</f>
        <v>108212</v>
      </c>
      <c r="F24" s="27">
        <f>F25+F26+F27+F28</f>
        <v>0</v>
      </c>
      <c r="G24" s="73">
        <f>G25+G26+G27+G28</f>
        <v>108212</v>
      </c>
      <c r="H24" s="113" t="s">
        <v>32</v>
      </c>
      <c r="I24" s="114"/>
      <c r="J24" s="114"/>
      <c r="K24" s="114"/>
      <c r="L24" s="115"/>
      <c r="M24" s="20" t="s">
        <v>32</v>
      </c>
      <c r="N24" s="20" t="s">
        <v>32</v>
      </c>
      <c r="O24" s="123" t="s">
        <v>29</v>
      </c>
    </row>
    <row r="25" spans="1:15" ht="25.5" customHeight="1" x14ac:dyDescent="0.2">
      <c r="A25" s="79"/>
      <c r="B25" s="119"/>
      <c r="C25" s="111"/>
      <c r="D25" s="3" t="s">
        <v>16</v>
      </c>
      <c r="E25" s="19">
        <f>F25+G25</f>
        <v>0</v>
      </c>
      <c r="F25" s="29">
        <v>0</v>
      </c>
      <c r="G25" s="71">
        <v>0</v>
      </c>
      <c r="H25" s="102" t="s">
        <v>32</v>
      </c>
      <c r="I25" s="103"/>
      <c r="J25" s="103"/>
      <c r="K25" s="103"/>
      <c r="L25" s="104"/>
      <c r="M25" s="19" t="s">
        <v>32</v>
      </c>
      <c r="N25" s="19" t="s">
        <v>32</v>
      </c>
      <c r="O25" s="169"/>
    </row>
    <row r="26" spans="1:15" ht="23.25" customHeight="1" x14ac:dyDescent="0.2">
      <c r="A26" s="28"/>
      <c r="B26" s="119"/>
      <c r="C26" s="111"/>
      <c r="D26" s="3" t="s">
        <v>86</v>
      </c>
      <c r="E26" s="19">
        <f>F26+G26</f>
        <v>108212</v>
      </c>
      <c r="F26" s="29">
        <v>0</v>
      </c>
      <c r="G26" s="71">
        <v>108212</v>
      </c>
      <c r="H26" s="102" t="s">
        <v>32</v>
      </c>
      <c r="I26" s="103"/>
      <c r="J26" s="103"/>
      <c r="K26" s="103"/>
      <c r="L26" s="104"/>
      <c r="M26" s="61" t="s">
        <v>32</v>
      </c>
      <c r="N26" s="19" t="s">
        <v>32</v>
      </c>
      <c r="O26" s="169"/>
    </row>
    <row r="27" spans="1:15" ht="24.75" customHeight="1" x14ac:dyDescent="0.2">
      <c r="A27" s="28"/>
      <c r="B27" s="119"/>
      <c r="C27" s="111"/>
      <c r="D27" s="63" t="s">
        <v>84</v>
      </c>
      <c r="E27" s="19">
        <f>F27+G27</f>
        <v>0</v>
      </c>
      <c r="F27" s="29">
        <v>0</v>
      </c>
      <c r="G27" s="71">
        <v>0</v>
      </c>
      <c r="H27" s="102" t="s">
        <v>32</v>
      </c>
      <c r="I27" s="103"/>
      <c r="J27" s="103"/>
      <c r="K27" s="103"/>
      <c r="L27" s="104"/>
      <c r="M27" s="19" t="s">
        <v>32</v>
      </c>
      <c r="N27" s="19" t="s">
        <v>32</v>
      </c>
      <c r="O27" s="169"/>
    </row>
    <row r="28" spans="1:15" ht="24" customHeight="1" x14ac:dyDescent="0.2">
      <c r="A28" s="28"/>
      <c r="B28" s="120"/>
      <c r="C28" s="112"/>
      <c r="D28" s="4" t="s">
        <v>18</v>
      </c>
      <c r="E28" s="19">
        <f>F28+G28</f>
        <v>0</v>
      </c>
      <c r="F28" s="29">
        <v>0</v>
      </c>
      <c r="G28" s="71">
        <v>0</v>
      </c>
      <c r="H28" s="102" t="s">
        <v>32</v>
      </c>
      <c r="I28" s="103"/>
      <c r="J28" s="103"/>
      <c r="K28" s="103"/>
      <c r="L28" s="104"/>
      <c r="M28" s="19" t="s">
        <v>32</v>
      </c>
      <c r="N28" s="19" t="s">
        <v>32</v>
      </c>
      <c r="O28" s="144"/>
    </row>
    <row r="29" spans="1:15" ht="17.25" customHeight="1" x14ac:dyDescent="0.2">
      <c r="A29" s="106"/>
      <c r="B29" s="107" t="s">
        <v>89</v>
      </c>
      <c r="C29" s="110" t="s">
        <v>15</v>
      </c>
      <c r="D29" s="110" t="s">
        <v>6</v>
      </c>
      <c r="E29" s="123" t="s">
        <v>60</v>
      </c>
      <c r="F29" s="123" t="s">
        <v>75</v>
      </c>
      <c r="G29" s="123" t="s">
        <v>93</v>
      </c>
      <c r="H29" s="125" t="s">
        <v>92</v>
      </c>
      <c r="I29" s="127" t="s">
        <v>11</v>
      </c>
      <c r="J29" s="128"/>
      <c r="K29" s="128"/>
      <c r="L29" s="129"/>
      <c r="M29" s="116" t="s">
        <v>24</v>
      </c>
      <c r="N29" s="116" t="s">
        <v>25</v>
      </c>
      <c r="O29" s="150" t="s">
        <v>15</v>
      </c>
    </row>
    <row r="30" spans="1:15" ht="33.75" customHeight="1" x14ac:dyDescent="0.2">
      <c r="A30" s="106"/>
      <c r="B30" s="119"/>
      <c r="C30" s="111"/>
      <c r="D30" s="111"/>
      <c r="E30" s="124"/>
      <c r="F30" s="184"/>
      <c r="G30" s="184"/>
      <c r="H30" s="126"/>
      <c r="I30" s="35" t="s">
        <v>63</v>
      </c>
      <c r="J30" s="35" t="s">
        <v>68</v>
      </c>
      <c r="K30" s="35" t="s">
        <v>69</v>
      </c>
      <c r="L30" s="35" t="s">
        <v>70</v>
      </c>
      <c r="M30" s="121"/>
      <c r="N30" s="121"/>
      <c r="O30" s="151"/>
    </row>
    <row r="31" spans="1:15" ht="33.75" customHeight="1" x14ac:dyDescent="0.2">
      <c r="A31" s="122"/>
      <c r="B31" s="120"/>
      <c r="C31" s="112"/>
      <c r="D31" s="112"/>
      <c r="E31" s="9">
        <f>F31+G31</f>
        <v>24</v>
      </c>
      <c r="F31" s="9">
        <v>0</v>
      </c>
      <c r="G31" s="9">
        <v>24</v>
      </c>
      <c r="H31" s="9" t="s">
        <v>32</v>
      </c>
      <c r="I31" s="9" t="s">
        <v>32</v>
      </c>
      <c r="J31" s="9" t="s">
        <v>32</v>
      </c>
      <c r="K31" s="9" t="s">
        <v>32</v>
      </c>
      <c r="L31" s="9" t="s">
        <v>32</v>
      </c>
      <c r="M31" s="9" t="s">
        <v>32</v>
      </c>
      <c r="N31" s="9" t="s">
        <v>32</v>
      </c>
      <c r="O31" s="152"/>
    </row>
    <row r="32" spans="1:15" ht="24.75" customHeight="1" x14ac:dyDescent="0.2">
      <c r="A32" s="183"/>
      <c r="B32" s="181" t="s">
        <v>34</v>
      </c>
      <c r="C32" s="182"/>
      <c r="D32" s="2" t="s">
        <v>21</v>
      </c>
      <c r="E32" s="20">
        <f>E33+E34+E35+E36</f>
        <v>232593</v>
      </c>
      <c r="F32" s="20">
        <f>F33+F34+F35+F36</f>
        <v>83249</v>
      </c>
      <c r="G32" s="75">
        <f>G33+G34+G35+G36</f>
        <v>134871</v>
      </c>
      <c r="H32" s="178">
        <f>H33+H34+H35+H36</f>
        <v>9686</v>
      </c>
      <c r="I32" s="178"/>
      <c r="J32" s="178"/>
      <c r="K32" s="178"/>
      <c r="L32" s="178"/>
      <c r="M32" s="20">
        <f>M33+M34+M35+M36</f>
        <v>0</v>
      </c>
      <c r="N32" s="20">
        <f>N33+N34+N35+N36</f>
        <v>4787</v>
      </c>
      <c r="O32" s="177" t="s">
        <v>6</v>
      </c>
    </row>
    <row r="33" spans="1:15" ht="24.75" customHeight="1" x14ac:dyDescent="0.2">
      <c r="A33" s="183"/>
      <c r="B33" s="181"/>
      <c r="C33" s="182"/>
      <c r="D33" s="2" t="s">
        <v>16</v>
      </c>
      <c r="E33" s="20">
        <f>F33+G33+H33+M33+N33</f>
        <v>0</v>
      </c>
      <c r="F33" s="20">
        <f t="shared" ref="F33:H35" si="3">F6</f>
        <v>0</v>
      </c>
      <c r="G33" s="75">
        <f t="shared" si="3"/>
        <v>0</v>
      </c>
      <c r="H33" s="178">
        <f t="shared" si="3"/>
        <v>0</v>
      </c>
      <c r="I33" s="179"/>
      <c r="J33" s="179"/>
      <c r="K33" s="179"/>
      <c r="L33" s="179"/>
      <c r="M33" s="20">
        <f t="shared" ref="M33:N36" si="4">M6</f>
        <v>0</v>
      </c>
      <c r="N33" s="20">
        <f t="shared" si="4"/>
        <v>0</v>
      </c>
      <c r="O33" s="177"/>
    </row>
    <row r="34" spans="1:15" ht="25.5" customHeight="1" x14ac:dyDescent="0.2">
      <c r="A34" s="183"/>
      <c r="B34" s="181"/>
      <c r="C34" s="182"/>
      <c r="D34" s="2" t="s">
        <v>86</v>
      </c>
      <c r="E34" s="20">
        <f>F34+G34+H34+M34+N34</f>
        <v>232593</v>
      </c>
      <c r="F34" s="20">
        <f t="shared" si="3"/>
        <v>83249</v>
      </c>
      <c r="G34" s="75">
        <f t="shared" si="3"/>
        <v>134871</v>
      </c>
      <c r="H34" s="178">
        <f t="shared" si="3"/>
        <v>9686</v>
      </c>
      <c r="I34" s="179"/>
      <c r="J34" s="179"/>
      <c r="K34" s="179"/>
      <c r="L34" s="179"/>
      <c r="M34" s="20">
        <f t="shared" si="4"/>
        <v>0</v>
      </c>
      <c r="N34" s="20">
        <f t="shared" si="4"/>
        <v>4787</v>
      </c>
      <c r="O34" s="177"/>
    </row>
    <row r="35" spans="1:15" ht="24" customHeight="1" x14ac:dyDescent="0.2">
      <c r="A35" s="183"/>
      <c r="B35" s="181"/>
      <c r="C35" s="182"/>
      <c r="D35" s="2" t="s">
        <v>84</v>
      </c>
      <c r="E35" s="21">
        <f>F35+G35+H35+M35+N35</f>
        <v>0</v>
      </c>
      <c r="F35" s="21">
        <f t="shared" si="3"/>
        <v>0</v>
      </c>
      <c r="G35" s="76">
        <f t="shared" si="3"/>
        <v>0</v>
      </c>
      <c r="H35" s="180">
        <f t="shared" si="3"/>
        <v>0</v>
      </c>
      <c r="I35" s="180"/>
      <c r="J35" s="180"/>
      <c r="K35" s="180"/>
      <c r="L35" s="180"/>
      <c r="M35" s="21">
        <f t="shared" si="4"/>
        <v>0</v>
      </c>
      <c r="N35" s="21">
        <f t="shared" si="4"/>
        <v>0</v>
      </c>
      <c r="O35" s="177"/>
    </row>
    <row r="36" spans="1:15" ht="24.75" customHeight="1" x14ac:dyDescent="0.2">
      <c r="A36" s="183"/>
      <c r="B36" s="181"/>
      <c r="C36" s="182"/>
      <c r="D36" s="59" t="s">
        <v>18</v>
      </c>
      <c r="E36" s="21">
        <f>F36+G36+H36+M36+N36</f>
        <v>0</v>
      </c>
      <c r="F36" s="21">
        <f t="shared" ref="F36:H36" si="5">F9</f>
        <v>0</v>
      </c>
      <c r="G36" s="76">
        <f>G9</f>
        <v>0</v>
      </c>
      <c r="H36" s="180">
        <f t="shared" si="5"/>
        <v>0</v>
      </c>
      <c r="I36" s="180"/>
      <c r="J36" s="180"/>
      <c r="K36" s="180"/>
      <c r="L36" s="180"/>
      <c r="M36" s="21">
        <f t="shared" si="4"/>
        <v>0</v>
      </c>
      <c r="N36" s="21">
        <f t="shared" si="4"/>
        <v>0</v>
      </c>
      <c r="O36" s="177"/>
    </row>
  </sheetData>
  <mergeCells count="88">
    <mergeCell ref="N21:N22"/>
    <mergeCell ref="O21:O23"/>
    <mergeCell ref="I21:I22"/>
    <mergeCell ref="J21:J22"/>
    <mergeCell ref="K21:K22"/>
    <mergeCell ref="L21:L22"/>
    <mergeCell ref="B24:B28"/>
    <mergeCell ref="C24:C28"/>
    <mergeCell ref="H24:L24"/>
    <mergeCell ref="O24:O28"/>
    <mergeCell ref="H25:L25"/>
    <mergeCell ref="H26:L26"/>
    <mergeCell ref="H27:L27"/>
    <mergeCell ref="H28:L28"/>
    <mergeCell ref="H3:L3"/>
    <mergeCell ref="A1:N1"/>
    <mergeCell ref="A2:A3"/>
    <mergeCell ref="B2:B3"/>
    <mergeCell ref="C2:C3"/>
    <mergeCell ref="D2:D3"/>
    <mergeCell ref="E2:E3"/>
    <mergeCell ref="F2:N2"/>
    <mergeCell ref="O10:O14"/>
    <mergeCell ref="H4:L4"/>
    <mergeCell ref="H12:L12"/>
    <mergeCell ref="H13:L13"/>
    <mergeCell ref="H14:L14"/>
    <mergeCell ref="H5:L5"/>
    <mergeCell ref="O5:O9"/>
    <mergeCell ref="A10:A17"/>
    <mergeCell ref="H11:L11"/>
    <mergeCell ref="H6:L6"/>
    <mergeCell ref="H7:L7"/>
    <mergeCell ref="H8:L8"/>
    <mergeCell ref="H9:L9"/>
    <mergeCell ref="B10:B14"/>
    <mergeCell ref="C10:C14"/>
    <mergeCell ref="H10:L10"/>
    <mergeCell ref="A5:A9"/>
    <mergeCell ref="B5:B9"/>
    <mergeCell ref="C5:C9"/>
    <mergeCell ref="F15:F16"/>
    <mergeCell ref="O15:O17"/>
    <mergeCell ref="B15:B17"/>
    <mergeCell ref="C15:C17"/>
    <mergeCell ref="D15:D17"/>
    <mergeCell ref="E15:E16"/>
    <mergeCell ref="H15:H16"/>
    <mergeCell ref="I15:L15"/>
    <mergeCell ref="M15:M16"/>
    <mergeCell ref="N15:N16"/>
    <mergeCell ref="G15:G16"/>
    <mergeCell ref="A29:A31"/>
    <mergeCell ref="B32:C36"/>
    <mergeCell ref="M29:M30"/>
    <mergeCell ref="B29:B31"/>
    <mergeCell ref="C29:C31"/>
    <mergeCell ref="D29:D31"/>
    <mergeCell ref="E29:E30"/>
    <mergeCell ref="H29:H30"/>
    <mergeCell ref="A32:A36"/>
    <mergeCell ref="H32:L32"/>
    <mergeCell ref="F29:F30"/>
    <mergeCell ref="G29:G30"/>
    <mergeCell ref="O32:O36"/>
    <mergeCell ref="H33:L33"/>
    <mergeCell ref="H34:L34"/>
    <mergeCell ref="N29:N30"/>
    <mergeCell ref="H35:L35"/>
    <mergeCell ref="I29:L29"/>
    <mergeCell ref="H36:L36"/>
    <mergeCell ref="O29:O31"/>
    <mergeCell ref="B18:B23"/>
    <mergeCell ref="N18:N19"/>
    <mergeCell ref="O18:O20"/>
    <mergeCell ref="G18:G19"/>
    <mergeCell ref="H18:H19"/>
    <mergeCell ref="I18:L18"/>
    <mergeCell ref="M18:M19"/>
    <mergeCell ref="E21:E22"/>
    <mergeCell ref="F21:F22"/>
    <mergeCell ref="G21:G22"/>
    <mergeCell ref="C18:C23"/>
    <mergeCell ref="D18:D23"/>
    <mergeCell ref="E18:E19"/>
    <mergeCell ref="F18:F19"/>
    <mergeCell ref="H21:H22"/>
    <mergeCell ref="M21:M22"/>
  </mergeCells>
  <pageMargins left="0.11811023622047245" right="0.11811023622047245" top="0.78740157480314965" bottom="0.19685039370078741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tabSelected="1" view="pageBreakPreview" topLeftCell="A34" zoomScaleNormal="100" zoomScaleSheetLayoutView="100" workbookViewId="0">
      <selection activeCell="D45" sqref="D45:D47"/>
    </sheetView>
  </sheetViews>
  <sheetFormatPr defaultRowHeight="12.75" x14ac:dyDescent="0.2"/>
  <cols>
    <col min="1" max="1" width="6" customWidth="1"/>
    <col min="2" max="2" width="43.5" customWidth="1"/>
    <col min="3" max="3" width="13.33203125" customWidth="1"/>
    <col min="4" max="4" width="20.33203125" customWidth="1"/>
    <col min="5" max="7" width="11.33203125" customWidth="1"/>
    <col min="8" max="8" width="6.6640625" customWidth="1"/>
    <col min="9" max="9" width="6.83203125" customWidth="1"/>
    <col min="10" max="10" width="5.83203125" customWidth="1"/>
    <col min="11" max="11" width="6.83203125" customWidth="1"/>
    <col min="12" max="12" width="5.83203125" customWidth="1"/>
    <col min="13" max="13" width="11.83203125" customWidth="1"/>
    <col min="14" max="14" width="11.33203125" customWidth="1"/>
    <col min="15" max="15" width="20" customWidth="1"/>
  </cols>
  <sheetData>
    <row r="1" spans="1:15" ht="50.25" customHeight="1" x14ac:dyDescent="0.2">
      <c r="A1" s="94" t="s">
        <v>105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2" t="s">
        <v>104</v>
      </c>
    </row>
    <row r="2" spans="1:15" ht="32.25" customHeight="1" x14ac:dyDescent="0.2">
      <c r="A2" s="140" t="s">
        <v>0</v>
      </c>
      <c r="B2" s="141" t="s">
        <v>1</v>
      </c>
      <c r="C2" s="123" t="s">
        <v>2</v>
      </c>
      <c r="D2" s="140" t="s">
        <v>3</v>
      </c>
      <c r="E2" s="164" t="s">
        <v>4</v>
      </c>
      <c r="F2" s="166" t="s">
        <v>5</v>
      </c>
      <c r="G2" s="167"/>
      <c r="H2" s="168"/>
      <c r="I2" s="168"/>
      <c r="J2" s="168"/>
      <c r="K2" s="168"/>
      <c r="L2" s="168"/>
      <c r="M2" s="168"/>
      <c r="N2" s="97"/>
      <c r="O2" s="6" t="s">
        <v>55</v>
      </c>
    </row>
    <row r="3" spans="1:15" ht="21.75" customHeight="1" x14ac:dyDescent="0.2">
      <c r="A3" s="126"/>
      <c r="B3" s="142"/>
      <c r="C3" s="124"/>
      <c r="D3" s="126"/>
      <c r="E3" s="165"/>
      <c r="F3" s="7" t="s">
        <v>62</v>
      </c>
      <c r="G3" s="7" t="s">
        <v>22</v>
      </c>
      <c r="H3" s="130" t="s">
        <v>23</v>
      </c>
      <c r="I3" s="131"/>
      <c r="J3" s="131"/>
      <c r="K3" s="131"/>
      <c r="L3" s="132"/>
      <c r="M3" s="7" t="s">
        <v>26</v>
      </c>
      <c r="N3" s="7" t="s">
        <v>25</v>
      </c>
      <c r="O3" s="8"/>
    </row>
    <row r="4" spans="1:15" ht="14.1" customHeight="1" x14ac:dyDescent="0.2">
      <c r="A4" s="7">
        <v>1</v>
      </c>
      <c r="B4" s="7">
        <v>2</v>
      </c>
      <c r="C4" s="7">
        <v>3</v>
      </c>
      <c r="D4" s="7">
        <v>4</v>
      </c>
      <c r="E4" s="7">
        <v>5</v>
      </c>
      <c r="F4" s="25">
        <v>6</v>
      </c>
      <c r="G4" s="82">
        <v>7</v>
      </c>
      <c r="H4" s="130">
        <v>8</v>
      </c>
      <c r="I4" s="131"/>
      <c r="J4" s="131"/>
      <c r="K4" s="131"/>
      <c r="L4" s="132"/>
      <c r="M4" s="7">
        <v>9</v>
      </c>
      <c r="N4" s="7">
        <v>10</v>
      </c>
      <c r="O4" s="7">
        <v>11</v>
      </c>
    </row>
    <row r="5" spans="1:15" ht="24.75" customHeight="1" x14ac:dyDescent="0.2">
      <c r="A5" s="116">
        <v>1</v>
      </c>
      <c r="B5" s="107" t="s">
        <v>81</v>
      </c>
      <c r="C5" s="110" t="s">
        <v>13</v>
      </c>
      <c r="D5" s="2" t="s">
        <v>21</v>
      </c>
      <c r="E5" s="20">
        <f>E6+E7+E8+E9</f>
        <v>0</v>
      </c>
      <c r="F5" s="24">
        <f>F10</f>
        <v>0</v>
      </c>
      <c r="G5" s="77">
        <f>G6+G7+G8+G9</f>
        <v>0</v>
      </c>
      <c r="H5" s="113">
        <f>H6+H7+H8+H9</f>
        <v>0</v>
      </c>
      <c r="I5" s="114"/>
      <c r="J5" s="114"/>
      <c r="K5" s="114"/>
      <c r="L5" s="115"/>
      <c r="M5" s="20">
        <f>M6+M7+M8+M9</f>
        <v>0</v>
      </c>
      <c r="N5" s="20">
        <f>N6+N7+N8+N9</f>
        <v>0</v>
      </c>
      <c r="O5" s="123" t="s">
        <v>29</v>
      </c>
    </row>
    <row r="6" spans="1:15" ht="24.75" customHeight="1" x14ac:dyDescent="0.2">
      <c r="A6" s="117"/>
      <c r="B6" s="119"/>
      <c r="C6" s="111"/>
      <c r="D6" s="3" t="s">
        <v>16</v>
      </c>
      <c r="E6" s="19">
        <f>F6+G6+H6++M6+N6</f>
        <v>0</v>
      </c>
      <c r="F6" s="23">
        <f>F11</f>
        <v>0</v>
      </c>
      <c r="G6" s="81">
        <f t="shared" ref="G6:H9" si="0">G11</f>
        <v>0</v>
      </c>
      <c r="H6" s="102">
        <f t="shared" si="0"/>
        <v>0</v>
      </c>
      <c r="I6" s="103"/>
      <c r="J6" s="103"/>
      <c r="K6" s="103"/>
      <c r="L6" s="104"/>
      <c r="M6" s="19">
        <f t="shared" ref="M6:N9" si="1">M11</f>
        <v>0</v>
      </c>
      <c r="N6" s="19">
        <f t="shared" si="1"/>
        <v>0</v>
      </c>
      <c r="O6" s="169"/>
    </row>
    <row r="7" spans="1:15" ht="24.75" customHeight="1" x14ac:dyDescent="0.2">
      <c r="A7" s="117"/>
      <c r="B7" s="119"/>
      <c r="C7" s="111"/>
      <c r="D7" s="3" t="s">
        <v>86</v>
      </c>
      <c r="E7" s="19">
        <f>F7+G7+H7+M7+N7</f>
        <v>0</v>
      </c>
      <c r="F7" s="23">
        <f>F12</f>
        <v>0</v>
      </c>
      <c r="G7" s="81">
        <f t="shared" si="0"/>
        <v>0</v>
      </c>
      <c r="H7" s="102">
        <f t="shared" si="0"/>
        <v>0</v>
      </c>
      <c r="I7" s="103"/>
      <c r="J7" s="103"/>
      <c r="K7" s="103"/>
      <c r="L7" s="104"/>
      <c r="M7" s="19">
        <f t="shared" si="1"/>
        <v>0</v>
      </c>
      <c r="N7" s="19">
        <f t="shared" si="1"/>
        <v>0</v>
      </c>
      <c r="O7" s="169"/>
    </row>
    <row r="8" spans="1:15" ht="24.75" customHeight="1" x14ac:dyDescent="0.2">
      <c r="A8" s="117"/>
      <c r="B8" s="119"/>
      <c r="C8" s="111"/>
      <c r="D8" s="63" t="s">
        <v>84</v>
      </c>
      <c r="E8" s="19">
        <f>F8+G8+H8+M8+N8</f>
        <v>0</v>
      </c>
      <c r="F8" s="23">
        <f>F13</f>
        <v>0</v>
      </c>
      <c r="G8" s="81">
        <f t="shared" si="0"/>
        <v>0</v>
      </c>
      <c r="H8" s="102">
        <f t="shared" si="0"/>
        <v>0</v>
      </c>
      <c r="I8" s="103"/>
      <c r="J8" s="103"/>
      <c r="K8" s="103"/>
      <c r="L8" s="104"/>
      <c r="M8" s="19">
        <f t="shared" si="1"/>
        <v>0</v>
      </c>
      <c r="N8" s="19">
        <f t="shared" si="1"/>
        <v>0</v>
      </c>
      <c r="O8" s="169"/>
    </row>
    <row r="9" spans="1:15" ht="24.75" customHeight="1" x14ac:dyDescent="0.2">
      <c r="A9" s="118"/>
      <c r="B9" s="120"/>
      <c r="C9" s="112"/>
      <c r="D9" s="4" t="s">
        <v>18</v>
      </c>
      <c r="E9" s="19">
        <f>F9+G9+H9+M9+N9</f>
        <v>0</v>
      </c>
      <c r="F9" s="23">
        <f>F14</f>
        <v>0</v>
      </c>
      <c r="G9" s="81">
        <f t="shared" si="0"/>
        <v>0</v>
      </c>
      <c r="H9" s="102">
        <f t="shared" si="0"/>
        <v>0</v>
      </c>
      <c r="I9" s="103"/>
      <c r="J9" s="103"/>
      <c r="K9" s="103"/>
      <c r="L9" s="104"/>
      <c r="M9" s="19">
        <f t="shared" si="1"/>
        <v>0</v>
      </c>
      <c r="N9" s="19">
        <f t="shared" si="1"/>
        <v>0</v>
      </c>
      <c r="O9" s="144"/>
    </row>
    <row r="10" spans="1:15" ht="24.75" customHeight="1" x14ac:dyDescent="0.2">
      <c r="A10" s="105" t="s">
        <v>8</v>
      </c>
      <c r="B10" s="107" t="s">
        <v>72</v>
      </c>
      <c r="C10" s="110" t="s">
        <v>13</v>
      </c>
      <c r="D10" s="2" t="s">
        <v>21</v>
      </c>
      <c r="E10" s="20">
        <f>E11+E12+E13+E14</f>
        <v>0</v>
      </c>
      <c r="F10" s="24">
        <f>F11+F12+F13+F14</f>
        <v>0</v>
      </c>
      <c r="G10" s="77">
        <f>G11+G12+G13+G14</f>
        <v>0</v>
      </c>
      <c r="H10" s="113">
        <f>H11+H12+H13+H14</f>
        <v>0</v>
      </c>
      <c r="I10" s="114"/>
      <c r="J10" s="114"/>
      <c r="K10" s="114"/>
      <c r="L10" s="115"/>
      <c r="M10" s="20">
        <f>M11+M12+M13+M14</f>
        <v>0</v>
      </c>
      <c r="N10" s="20">
        <f>N11+N12+N13+N14</f>
        <v>0</v>
      </c>
      <c r="O10" s="123" t="s">
        <v>29</v>
      </c>
    </row>
    <row r="11" spans="1:15" ht="24.75" customHeight="1" x14ac:dyDescent="0.2">
      <c r="A11" s="106"/>
      <c r="B11" s="119"/>
      <c r="C11" s="111"/>
      <c r="D11" s="3" t="s">
        <v>16</v>
      </c>
      <c r="E11" s="19">
        <f>F11+G11+H11+M11+N11</f>
        <v>0</v>
      </c>
      <c r="F11" s="23">
        <v>0</v>
      </c>
      <c r="G11" s="81">
        <v>0</v>
      </c>
      <c r="H11" s="102">
        <v>0</v>
      </c>
      <c r="I11" s="103"/>
      <c r="J11" s="103"/>
      <c r="K11" s="103"/>
      <c r="L11" s="104"/>
      <c r="M11" s="19">
        <v>0</v>
      </c>
      <c r="N11" s="19">
        <v>0</v>
      </c>
      <c r="O11" s="169"/>
    </row>
    <row r="12" spans="1:15" ht="24.75" customHeight="1" x14ac:dyDescent="0.2">
      <c r="A12" s="106"/>
      <c r="B12" s="119"/>
      <c r="C12" s="111"/>
      <c r="D12" s="3" t="s">
        <v>86</v>
      </c>
      <c r="E12" s="19">
        <f>F12+G12+H12+M12+N12</f>
        <v>0</v>
      </c>
      <c r="F12" s="23">
        <v>0</v>
      </c>
      <c r="G12" s="81">
        <v>0</v>
      </c>
      <c r="H12" s="102">
        <v>0</v>
      </c>
      <c r="I12" s="103"/>
      <c r="J12" s="103"/>
      <c r="K12" s="103"/>
      <c r="L12" s="104"/>
      <c r="M12" s="19">
        <v>0</v>
      </c>
      <c r="N12" s="19">
        <v>0</v>
      </c>
      <c r="O12" s="169"/>
    </row>
    <row r="13" spans="1:15" ht="24.75" customHeight="1" x14ac:dyDescent="0.2">
      <c r="A13" s="106"/>
      <c r="B13" s="119"/>
      <c r="C13" s="111"/>
      <c r="D13" s="63" t="s">
        <v>87</v>
      </c>
      <c r="E13" s="19">
        <f>F13+G13+H13+M13+N13</f>
        <v>0</v>
      </c>
      <c r="F13" s="23">
        <v>0</v>
      </c>
      <c r="G13" s="81">
        <v>0</v>
      </c>
      <c r="H13" s="102">
        <v>0</v>
      </c>
      <c r="I13" s="103"/>
      <c r="J13" s="103"/>
      <c r="K13" s="103"/>
      <c r="L13" s="104"/>
      <c r="M13" s="19">
        <v>0</v>
      </c>
      <c r="N13" s="19">
        <v>0</v>
      </c>
      <c r="O13" s="169"/>
    </row>
    <row r="14" spans="1:15" ht="24.75" customHeight="1" x14ac:dyDescent="0.2">
      <c r="A14" s="106"/>
      <c r="B14" s="120"/>
      <c r="C14" s="112"/>
      <c r="D14" s="4" t="s">
        <v>18</v>
      </c>
      <c r="E14" s="19">
        <f>F14+G14+H14+M14+N14</f>
        <v>0</v>
      </c>
      <c r="F14" s="23">
        <v>0</v>
      </c>
      <c r="G14" s="81">
        <v>0</v>
      </c>
      <c r="H14" s="102">
        <v>0</v>
      </c>
      <c r="I14" s="103"/>
      <c r="J14" s="103"/>
      <c r="K14" s="103"/>
      <c r="L14" s="104"/>
      <c r="M14" s="19">
        <v>0</v>
      </c>
      <c r="N14" s="19">
        <v>0</v>
      </c>
      <c r="O14" s="144"/>
    </row>
    <row r="15" spans="1:15" ht="20.25" customHeight="1" x14ac:dyDescent="0.2">
      <c r="A15" s="106"/>
      <c r="B15" s="107" t="s">
        <v>41</v>
      </c>
      <c r="C15" s="110" t="s">
        <v>15</v>
      </c>
      <c r="D15" s="110" t="s">
        <v>6</v>
      </c>
      <c r="E15" s="123" t="s">
        <v>60</v>
      </c>
      <c r="F15" s="186" t="s">
        <v>62</v>
      </c>
      <c r="G15" s="186" t="s">
        <v>22</v>
      </c>
      <c r="H15" s="125" t="s">
        <v>92</v>
      </c>
      <c r="I15" s="127" t="s">
        <v>9</v>
      </c>
      <c r="J15" s="128"/>
      <c r="K15" s="128"/>
      <c r="L15" s="129"/>
      <c r="M15" s="145" t="s">
        <v>24</v>
      </c>
      <c r="N15" s="145" t="s">
        <v>25</v>
      </c>
      <c r="O15" s="150" t="s">
        <v>15</v>
      </c>
    </row>
    <row r="16" spans="1:15" ht="36" customHeight="1" x14ac:dyDescent="0.2">
      <c r="A16" s="106"/>
      <c r="B16" s="119"/>
      <c r="C16" s="111"/>
      <c r="D16" s="111"/>
      <c r="E16" s="124"/>
      <c r="F16" s="187"/>
      <c r="G16" s="187"/>
      <c r="H16" s="126"/>
      <c r="I16" s="35" t="s">
        <v>63</v>
      </c>
      <c r="J16" s="35" t="s">
        <v>68</v>
      </c>
      <c r="K16" s="35" t="s">
        <v>69</v>
      </c>
      <c r="L16" s="35" t="s">
        <v>70</v>
      </c>
      <c r="M16" s="153"/>
      <c r="N16" s="153"/>
      <c r="O16" s="151"/>
    </row>
    <row r="17" spans="1:15" ht="33" customHeight="1" x14ac:dyDescent="0.2">
      <c r="A17" s="106"/>
      <c r="B17" s="120"/>
      <c r="C17" s="112"/>
      <c r="D17" s="112"/>
      <c r="E17" s="9">
        <v>0</v>
      </c>
      <c r="F17" s="9">
        <v>0</v>
      </c>
      <c r="G17" s="9">
        <v>0</v>
      </c>
      <c r="H17" s="9" t="s">
        <v>32</v>
      </c>
      <c r="I17" s="9" t="s">
        <v>32</v>
      </c>
      <c r="J17" s="9" t="s">
        <v>32</v>
      </c>
      <c r="K17" s="9" t="s">
        <v>32</v>
      </c>
      <c r="L17" s="9" t="s">
        <v>32</v>
      </c>
      <c r="M17" s="10" t="s">
        <v>32</v>
      </c>
      <c r="N17" s="10" t="s">
        <v>32</v>
      </c>
      <c r="O17" s="152"/>
    </row>
    <row r="18" spans="1:15" ht="21.75" customHeight="1" x14ac:dyDescent="0.2">
      <c r="A18" s="188"/>
      <c r="B18" s="107" t="s">
        <v>96</v>
      </c>
      <c r="C18" s="110" t="s">
        <v>15</v>
      </c>
      <c r="D18" s="110" t="s">
        <v>6</v>
      </c>
      <c r="E18" s="123" t="s">
        <v>60</v>
      </c>
      <c r="F18" s="186" t="s">
        <v>62</v>
      </c>
      <c r="G18" s="186" t="s">
        <v>22</v>
      </c>
      <c r="H18" s="125" t="s">
        <v>92</v>
      </c>
      <c r="I18" s="127" t="s">
        <v>9</v>
      </c>
      <c r="J18" s="128"/>
      <c r="K18" s="128"/>
      <c r="L18" s="129"/>
      <c r="M18" s="145" t="s">
        <v>24</v>
      </c>
      <c r="N18" s="145" t="s">
        <v>25</v>
      </c>
      <c r="O18" s="150" t="s">
        <v>15</v>
      </c>
    </row>
    <row r="19" spans="1:15" ht="33.75" customHeight="1" x14ac:dyDescent="0.2">
      <c r="A19" s="188"/>
      <c r="B19" s="119"/>
      <c r="C19" s="111"/>
      <c r="D19" s="111"/>
      <c r="E19" s="124"/>
      <c r="F19" s="187"/>
      <c r="G19" s="187"/>
      <c r="H19" s="126"/>
      <c r="I19" s="35" t="s">
        <v>63</v>
      </c>
      <c r="J19" s="35" t="s">
        <v>68</v>
      </c>
      <c r="K19" s="35" t="s">
        <v>69</v>
      </c>
      <c r="L19" s="35" t="s">
        <v>70</v>
      </c>
      <c r="M19" s="153"/>
      <c r="N19" s="153"/>
      <c r="O19" s="151"/>
    </row>
    <row r="20" spans="1:15" ht="30.75" customHeight="1" x14ac:dyDescent="0.2">
      <c r="A20" s="189"/>
      <c r="B20" s="120"/>
      <c r="C20" s="112"/>
      <c r="D20" s="112"/>
      <c r="E20" s="9">
        <v>0</v>
      </c>
      <c r="F20" s="9" t="s">
        <v>32</v>
      </c>
      <c r="G20" s="9" t="s">
        <v>32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83">
        <v>0</v>
      </c>
      <c r="N20" s="83">
        <v>0</v>
      </c>
      <c r="O20" s="152"/>
    </row>
    <row r="21" spans="1:15" ht="24.75" customHeight="1" x14ac:dyDescent="0.2">
      <c r="A21" s="116">
        <v>2</v>
      </c>
      <c r="B21" s="107" t="s">
        <v>82</v>
      </c>
      <c r="C21" s="110" t="s">
        <v>13</v>
      </c>
      <c r="D21" s="2" t="s">
        <v>21</v>
      </c>
      <c r="E21" s="20">
        <f>E22+E23+E24+E25</f>
        <v>0</v>
      </c>
      <c r="F21" s="24">
        <f>F26</f>
        <v>0</v>
      </c>
      <c r="G21" s="77">
        <f>G22+G23+G24+G25</f>
        <v>0</v>
      </c>
      <c r="H21" s="113">
        <f>H22+H23+H24+H25</f>
        <v>0</v>
      </c>
      <c r="I21" s="114"/>
      <c r="J21" s="114"/>
      <c r="K21" s="114"/>
      <c r="L21" s="115"/>
      <c r="M21" s="20">
        <f>M22+M23+M24+M25</f>
        <v>0</v>
      </c>
      <c r="N21" s="20">
        <f>A18+N22+N23+N24+N25</f>
        <v>0</v>
      </c>
      <c r="O21" s="123" t="s">
        <v>29</v>
      </c>
    </row>
    <row r="22" spans="1:15" ht="24.75" customHeight="1" x14ac:dyDescent="0.2">
      <c r="A22" s="117"/>
      <c r="B22" s="119"/>
      <c r="C22" s="111"/>
      <c r="D22" s="3" t="s">
        <v>16</v>
      </c>
      <c r="E22" s="19">
        <f>F22+G22+H22+M22+N22</f>
        <v>0</v>
      </c>
      <c r="F22" s="23">
        <f>F27</f>
        <v>0</v>
      </c>
      <c r="G22" s="81">
        <v>0</v>
      </c>
      <c r="H22" s="102">
        <f>H27</f>
        <v>0</v>
      </c>
      <c r="I22" s="103"/>
      <c r="J22" s="103"/>
      <c r="K22" s="103"/>
      <c r="L22" s="104"/>
      <c r="M22" s="19">
        <f t="shared" ref="M22:N25" si="2">M27</f>
        <v>0</v>
      </c>
      <c r="N22" s="19">
        <f t="shared" si="2"/>
        <v>0</v>
      </c>
      <c r="O22" s="169"/>
    </row>
    <row r="23" spans="1:15" ht="24.75" customHeight="1" x14ac:dyDescent="0.2">
      <c r="A23" s="117"/>
      <c r="B23" s="119"/>
      <c r="C23" s="111"/>
      <c r="D23" s="3" t="s">
        <v>27</v>
      </c>
      <c r="E23" s="19">
        <f>F23+G23+H23+M23+N23</f>
        <v>0</v>
      </c>
      <c r="F23" s="23">
        <f>F28+F39</f>
        <v>0</v>
      </c>
      <c r="G23" s="81">
        <f>G28+G39</f>
        <v>0</v>
      </c>
      <c r="H23" s="102">
        <f>H28</f>
        <v>0</v>
      </c>
      <c r="I23" s="103"/>
      <c r="J23" s="103"/>
      <c r="K23" s="103"/>
      <c r="L23" s="104"/>
      <c r="M23" s="19">
        <f t="shared" si="2"/>
        <v>0</v>
      </c>
      <c r="N23" s="19">
        <f t="shared" si="2"/>
        <v>0</v>
      </c>
      <c r="O23" s="169"/>
    </row>
    <row r="24" spans="1:15" ht="24.75" customHeight="1" x14ac:dyDescent="0.2">
      <c r="A24" s="117"/>
      <c r="B24" s="119"/>
      <c r="C24" s="111"/>
      <c r="D24" s="63" t="s">
        <v>85</v>
      </c>
      <c r="E24" s="19">
        <f>F24+G24+H24+M24+N24</f>
        <v>0</v>
      </c>
      <c r="F24" s="23">
        <f>F29</f>
        <v>0</v>
      </c>
      <c r="G24" s="81">
        <f>G40</f>
        <v>0</v>
      </c>
      <c r="H24" s="102">
        <f>H29</f>
        <v>0</v>
      </c>
      <c r="I24" s="103"/>
      <c r="J24" s="103"/>
      <c r="K24" s="103"/>
      <c r="L24" s="104"/>
      <c r="M24" s="19">
        <f t="shared" si="2"/>
        <v>0</v>
      </c>
      <c r="N24" s="19">
        <f t="shared" si="2"/>
        <v>0</v>
      </c>
      <c r="O24" s="169"/>
    </row>
    <row r="25" spans="1:15" ht="24.75" customHeight="1" x14ac:dyDescent="0.2">
      <c r="A25" s="118"/>
      <c r="B25" s="120"/>
      <c r="C25" s="112"/>
      <c r="D25" s="4" t="s">
        <v>18</v>
      </c>
      <c r="E25" s="19">
        <f>F25+G25+H25+M25+N25</f>
        <v>0</v>
      </c>
      <c r="F25" s="23">
        <f>F30+F41</f>
        <v>0</v>
      </c>
      <c r="G25" s="81">
        <v>0</v>
      </c>
      <c r="H25" s="102">
        <f>H30</f>
        <v>0</v>
      </c>
      <c r="I25" s="103"/>
      <c r="J25" s="103"/>
      <c r="K25" s="103"/>
      <c r="L25" s="104"/>
      <c r="M25" s="19">
        <f t="shared" si="2"/>
        <v>0</v>
      </c>
      <c r="N25" s="19">
        <f t="shared" si="2"/>
        <v>0</v>
      </c>
      <c r="O25" s="144"/>
    </row>
    <row r="26" spans="1:15" ht="24.75" customHeight="1" x14ac:dyDescent="0.2">
      <c r="A26" s="191" t="s">
        <v>36</v>
      </c>
      <c r="B26" s="107" t="s">
        <v>83</v>
      </c>
      <c r="C26" s="110" t="s">
        <v>13</v>
      </c>
      <c r="D26" s="2" t="s">
        <v>21</v>
      </c>
      <c r="E26" s="20">
        <f>E27+E28+E29+E30</f>
        <v>0</v>
      </c>
      <c r="F26" s="24">
        <f>F27+F28+F29+F30</f>
        <v>0</v>
      </c>
      <c r="G26" s="77">
        <f>G27+G28+G29+G30</f>
        <v>0</v>
      </c>
      <c r="H26" s="113">
        <f>H27+H28+H29+H30</f>
        <v>0</v>
      </c>
      <c r="I26" s="114"/>
      <c r="J26" s="114"/>
      <c r="K26" s="114"/>
      <c r="L26" s="115"/>
      <c r="M26" s="20">
        <f>M27+M28+M29+M30</f>
        <v>0</v>
      </c>
      <c r="N26" s="20">
        <f>N27+N28+N29+N30</f>
        <v>0</v>
      </c>
      <c r="O26" s="123" t="s">
        <v>29</v>
      </c>
    </row>
    <row r="27" spans="1:15" ht="24.75" customHeight="1" x14ac:dyDescent="0.2">
      <c r="A27" s="106"/>
      <c r="B27" s="119"/>
      <c r="C27" s="111"/>
      <c r="D27" s="3" t="s">
        <v>16</v>
      </c>
      <c r="E27" s="19">
        <f>F27+G27+H27+M27+N27</f>
        <v>0</v>
      </c>
      <c r="F27" s="23">
        <v>0</v>
      </c>
      <c r="G27" s="81">
        <v>0</v>
      </c>
      <c r="H27" s="102">
        <v>0</v>
      </c>
      <c r="I27" s="103"/>
      <c r="J27" s="103"/>
      <c r="K27" s="103"/>
      <c r="L27" s="104"/>
      <c r="M27" s="19">
        <v>0</v>
      </c>
      <c r="N27" s="19">
        <v>0</v>
      </c>
      <c r="O27" s="169"/>
    </row>
    <row r="28" spans="1:15" ht="24.75" customHeight="1" x14ac:dyDescent="0.2">
      <c r="A28" s="106"/>
      <c r="B28" s="119"/>
      <c r="C28" s="111"/>
      <c r="D28" s="3" t="s">
        <v>86</v>
      </c>
      <c r="E28" s="19">
        <f>F28+G28+H28+M28+N28</f>
        <v>0</v>
      </c>
      <c r="F28" s="23">
        <v>0</v>
      </c>
      <c r="G28" s="81">
        <v>0</v>
      </c>
      <c r="H28" s="102">
        <v>0</v>
      </c>
      <c r="I28" s="103"/>
      <c r="J28" s="103"/>
      <c r="K28" s="103"/>
      <c r="L28" s="104"/>
      <c r="M28" s="19">
        <v>0</v>
      </c>
      <c r="N28" s="19">
        <v>0</v>
      </c>
      <c r="O28" s="169"/>
    </row>
    <row r="29" spans="1:15" ht="24.75" customHeight="1" x14ac:dyDescent="0.2">
      <c r="A29" s="106"/>
      <c r="B29" s="119"/>
      <c r="C29" s="111"/>
      <c r="D29" s="63" t="s">
        <v>84</v>
      </c>
      <c r="E29" s="19">
        <f>F29+G29+H29+M29+N29</f>
        <v>0</v>
      </c>
      <c r="F29" s="23">
        <v>0</v>
      </c>
      <c r="G29" s="81">
        <v>0</v>
      </c>
      <c r="H29" s="102">
        <v>0</v>
      </c>
      <c r="I29" s="103"/>
      <c r="J29" s="103"/>
      <c r="K29" s="103"/>
      <c r="L29" s="104"/>
      <c r="M29" s="19">
        <v>0</v>
      </c>
      <c r="N29" s="19">
        <v>0</v>
      </c>
      <c r="O29" s="169"/>
    </row>
    <row r="30" spans="1:15" ht="24.75" customHeight="1" x14ac:dyDescent="0.2">
      <c r="A30" s="106"/>
      <c r="B30" s="120"/>
      <c r="C30" s="112"/>
      <c r="D30" s="4" t="s">
        <v>18</v>
      </c>
      <c r="E30" s="19">
        <f>F30+G30+H30+M30+N30</f>
        <v>0</v>
      </c>
      <c r="F30" s="23">
        <v>0</v>
      </c>
      <c r="G30" s="81">
        <v>0</v>
      </c>
      <c r="H30" s="102">
        <v>0</v>
      </c>
      <c r="I30" s="103"/>
      <c r="J30" s="103"/>
      <c r="K30" s="103"/>
      <c r="L30" s="104"/>
      <c r="M30" s="19">
        <v>0</v>
      </c>
      <c r="N30" s="19">
        <v>0</v>
      </c>
      <c r="O30" s="144"/>
    </row>
    <row r="31" spans="1:15" ht="16.5" customHeight="1" x14ac:dyDescent="0.2">
      <c r="A31" s="188"/>
      <c r="B31" s="107" t="s">
        <v>74</v>
      </c>
      <c r="C31" s="110" t="s">
        <v>15</v>
      </c>
      <c r="D31" s="110" t="s">
        <v>6</v>
      </c>
      <c r="E31" s="123" t="s">
        <v>60</v>
      </c>
      <c r="F31" s="186" t="s">
        <v>62</v>
      </c>
      <c r="G31" s="145" t="s">
        <v>22</v>
      </c>
      <c r="H31" s="125" t="s">
        <v>92</v>
      </c>
      <c r="I31" s="127" t="s">
        <v>9</v>
      </c>
      <c r="J31" s="128"/>
      <c r="K31" s="128"/>
      <c r="L31" s="129"/>
      <c r="M31" s="145" t="s">
        <v>24</v>
      </c>
      <c r="N31" s="145" t="s">
        <v>25</v>
      </c>
      <c r="O31" s="150" t="s">
        <v>15</v>
      </c>
    </row>
    <row r="32" spans="1:15" ht="33.75" customHeight="1" x14ac:dyDescent="0.2">
      <c r="A32" s="188"/>
      <c r="B32" s="119"/>
      <c r="C32" s="111"/>
      <c r="D32" s="111"/>
      <c r="E32" s="124"/>
      <c r="F32" s="187"/>
      <c r="G32" s="153"/>
      <c r="H32" s="126"/>
      <c r="I32" s="35" t="s">
        <v>63</v>
      </c>
      <c r="J32" s="35" t="s">
        <v>68</v>
      </c>
      <c r="K32" s="35" t="s">
        <v>69</v>
      </c>
      <c r="L32" s="35" t="s">
        <v>70</v>
      </c>
      <c r="M32" s="153"/>
      <c r="N32" s="153"/>
      <c r="O32" s="151"/>
    </row>
    <row r="33" spans="1:15" ht="30.75" customHeight="1" x14ac:dyDescent="0.2">
      <c r="A33" s="188"/>
      <c r="B33" s="120"/>
      <c r="C33" s="112"/>
      <c r="D33" s="112"/>
      <c r="E33" s="9">
        <v>0</v>
      </c>
      <c r="F33" s="9">
        <v>0</v>
      </c>
      <c r="G33" s="9">
        <v>0</v>
      </c>
      <c r="H33" s="9" t="s">
        <v>32</v>
      </c>
      <c r="I33" s="9" t="s">
        <v>32</v>
      </c>
      <c r="J33" s="9" t="s">
        <v>32</v>
      </c>
      <c r="K33" s="9" t="s">
        <v>32</v>
      </c>
      <c r="L33" s="9" t="s">
        <v>32</v>
      </c>
      <c r="M33" s="10" t="s">
        <v>32</v>
      </c>
      <c r="N33" s="10" t="s">
        <v>32</v>
      </c>
      <c r="O33" s="152"/>
    </row>
    <row r="34" spans="1:15" ht="18.75" customHeight="1" x14ac:dyDescent="0.2">
      <c r="A34" s="188"/>
      <c r="B34" s="107" t="s">
        <v>97</v>
      </c>
      <c r="C34" s="110" t="s">
        <v>15</v>
      </c>
      <c r="D34" s="110" t="s">
        <v>6</v>
      </c>
      <c r="E34" s="123" t="s">
        <v>60</v>
      </c>
      <c r="F34" s="186" t="s">
        <v>62</v>
      </c>
      <c r="G34" s="145" t="s">
        <v>22</v>
      </c>
      <c r="H34" s="125" t="s">
        <v>92</v>
      </c>
      <c r="I34" s="127" t="s">
        <v>9</v>
      </c>
      <c r="J34" s="128"/>
      <c r="K34" s="128"/>
      <c r="L34" s="129"/>
      <c r="M34" s="145" t="s">
        <v>24</v>
      </c>
      <c r="N34" s="145" t="s">
        <v>25</v>
      </c>
      <c r="O34" s="150" t="s">
        <v>15</v>
      </c>
    </row>
    <row r="35" spans="1:15" ht="35.25" customHeight="1" x14ac:dyDescent="0.2">
      <c r="A35" s="188"/>
      <c r="B35" s="119"/>
      <c r="C35" s="111"/>
      <c r="D35" s="111"/>
      <c r="E35" s="124"/>
      <c r="F35" s="187"/>
      <c r="G35" s="153"/>
      <c r="H35" s="126"/>
      <c r="I35" s="35" t="s">
        <v>63</v>
      </c>
      <c r="J35" s="35" t="s">
        <v>68</v>
      </c>
      <c r="K35" s="35" t="s">
        <v>69</v>
      </c>
      <c r="L35" s="35" t="s">
        <v>70</v>
      </c>
      <c r="M35" s="153"/>
      <c r="N35" s="153"/>
      <c r="O35" s="151"/>
    </row>
    <row r="36" spans="1:15" ht="30.75" customHeight="1" x14ac:dyDescent="0.2">
      <c r="A36" s="189"/>
      <c r="B36" s="120"/>
      <c r="C36" s="112"/>
      <c r="D36" s="112"/>
      <c r="E36" s="9">
        <v>0</v>
      </c>
      <c r="F36" s="9" t="s">
        <v>32</v>
      </c>
      <c r="G36" s="9" t="s">
        <v>32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83">
        <v>0</v>
      </c>
      <c r="N36" s="83">
        <v>0</v>
      </c>
      <c r="O36" s="152"/>
    </row>
    <row r="37" spans="1:15" ht="24.75" customHeight="1" x14ac:dyDescent="0.2">
      <c r="A37" s="190" t="s">
        <v>37</v>
      </c>
      <c r="B37" s="107" t="s">
        <v>73</v>
      </c>
      <c r="C37" s="110" t="s">
        <v>13</v>
      </c>
      <c r="D37" s="2" t="s">
        <v>21</v>
      </c>
      <c r="E37" s="20">
        <f>E38+E39+E40+E41</f>
        <v>0</v>
      </c>
      <c r="F37" s="24">
        <f>F38+F39+F40+F41</f>
        <v>0</v>
      </c>
      <c r="G37" s="77">
        <f>G38+G39+G40+G41</f>
        <v>0</v>
      </c>
      <c r="H37" s="113">
        <f>H38+H39+H40+H41</f>
        <v>0</v>
      </c>
      <c r="I37" s="114"/>
      <c r="J37" s="114"/>
      <c r="K37" s="114"/>
      <c r="L37" s="115"/>
      <c r="M37" s="20">
        <f>M38+M39+M40+M41</f>
        <v>0</v>
      </c>
      <c r="N37" s="20">
        <f>N38+N39+N40+N41</f>
        <v>0</v>
      </c>
      <c r="O37" s="123" t="s">
        <v>29</v>
      </c>
    </row>
    <row r="38" spans="1:15" ht="24.75" customHeight="1" x14ac:dyDescent="0.2">
      <c r="A38" s="106"/>
      <c r="B38" s="119"/>
      <c r="C38" s="111"/>
      <c r="D38" s="3" t="s">
        <v>16</v>
      </c>
      <c r="E38" s="19">
        <v>0</v>
      </c>
      <c r="F38" s="23">
        <v>0</v>
      </c>
      <c r="G38" s="81">
        <v>0</v>
      </c>
      <c r="H38" s="102">
        <v>0</v>
      </c>
      <c r="I38" s="103"/>
      <c r="J38" s="103"/>
      <c r="K38" s="103"/>
      <c r="L38" s="104"/>
      <c r="M38" s="19">
        <v>0</v>
      </c>
      <c r="N38" s="19">
        <v>0</v>
      </c>
      <c r="O38" s="169"/>
    </row>
    <row r="39" spans="1:15" ht="24.75" customHeight="1" x14ac:dyDescent="0.2">
      <c r="A39" s="106"/>
      <c r="B39" s="119"/>
      <c r="C39" s="111"/>
      <c r="D39" s="3" t="s">
        <v>86</v>
      </c>
      <c r="E39" s="19">
        <f>F39+G39+H39+M39+N39</f>
        <v>0</v>
      </c>
      <c r="F39" s="23">
        <v>0</v>
      </c>
      <c r="G39" s="81">
        <v>0</v>
      </c>
      <c r="H39" s="102">
        <v>0</v>
      </c>
      <c r="I39" s="103"/>
      <c r="J39" s="103"/>
      <c r="K39" s="103"/>
      <c r="L39" s="104"/>
      <c r="M39" s="19">
        <v>0</v>
      </c>
      <c r="N39" s="19">
        <v>0</v>
      </c>
      <c r="O39" s="169"/>
    </row>
    <row r="40" spans="1:15" ht="24.75" customHeight="1" x14ac:dyDescent="0.2">
      <c r="A40" s="106"/>
      <c r="B40" s="119"/>
      <c r="C40" s="111"/>
      <c r="D40" s="63" t="s">
        <v>84</v>
      </c>
      <c r="E40" s="19">
        <f>F40+G40+H40+M40+N40</f>
        <v>0</v>
      </c>
      <c r="F40" s="23">
        <v>0</v>
      </c>
      <c r="G40" s="81">
        <v>0</v>
      </c>
      <c r="H40" s="102">
        <v>0</v>
      </c>
      <c r="I40" s="103"/>
      <c r="J40" s="103"/>
      <c r="K40" s="103"/>
      <c r="L40" s="104"/>
      <c r="M40" s="19">
        <v>0</v>
      </c>
      <c r="N40" s="19">
        <v>0</v>
      </c>
      <c r="O40" s="169"/>
    </row>
    <row r="41" spans="1:15" ht="24.75" customHeight="1" x14ac:dyDescent="0.2">
      <c r="A41" s="106"/>
      <c r="B41" s="120"/>
      <c r="C41" s="112"/>
      <c r="D41" s="4" t="s">
        <v>18</v>
      </c>
      <c r="E41" s="19">
        <f>F41+G41+H41+M41+N41</f>
        <v>0</v>
      </c>
      <c r="F41" s="23">
        <v>0</v>
      </c>
      <c r="G41" s="81">
        <v>0</v>
      </c>
      <c r="H41" s="102">
        <v>0</v>
      </c>
      <c r="I41" s="103"/>
      <c r="J41" s="103"/>
      <c r="K41" s="103"/>
      <c r="L41" s="104"/>
      <c r="M41" s="19">
        <v>0</v>
      </c>
      <c r="N41" s="19">
        <v>0</v>
      </c>
      <c r="O41" s="144"/>
    </row>
    <row r="42" spans="1:15" ht="18" customHeight="1" x14ac:dyDescent="0.2">
      <c r="A42" s="188"/>
      <c r="B42" s="107" t="s">
        <v>42</v>
      </c>
      <c r="C42" s="110" t="s">
        <v>15</v>
      </c>
      <c r="D42" s="110" t="s">
        <v>6</v>
      </c>
      <c r="E42" s="123" t="s">
        <v>60</v>
      </c>
      <c r="F42" s="145" t="s">
        <v>62</v>
      </c>
      <c r="G42" s="145" t="s">
        <v>22</v>
      </c>
      <c r="H42" s="125" t="s">
        <v>92</v>
      </c>
      <c r="I42" s="127" t="s">
        <v>9</v>
      </c>
      <c r="J42" s="128"/>
      <c r="K42" s="128"/>
      <c r="L42" s="129"/>
      <c r="M42" s="145" t="s">
        <v>24</v>
      </c>
      <c r="N42" s="145" t="s">
        <v>25</v>
      </c>
      <c r="O42" s="150" t="s">
        <v>15</v>
      </c>
    </row>
    <row r="43" spans="1:15" ht="34.5" customHeight="1" x14ac:dyDescent="0.2">
      <c r="A43" s="188"/>
      <c r="B43" s="119"/>
      <c r="C43" s="111"/>
      <c r="D43" s="111"/>
      <c r="E43" s="124"/>
      <c r="F43" s="153"/>
      <c r="G43" s="153"/>
      <c r="H43" s="126"/>
      <c r="I43" s="35" t="s">
        <v>63</v>
      </c>
      <c r="J43" s="35" t="s">
        <v>68</v>
      </c>
      <c r="K43" s="35" t="s">
        <v>69</v>
      </c>
      <c r="L43" s="35" t="s">
        <v>70</v>
      </c>
      <c r="M43" s="153"/>
      <c r="N43" s="153"/>
      <c r="O43" s="151"/>
    </row>
    <row r="44" spans="1:15" ht="30.75" customHeight="1" x14ac:dyDescent="0.2">
      <c r="A44" s="188"/>
      <c r="B44" s="120"/>
      <c r="C44" s="112"/>
      <c r="D44" s="112"/>
      <c r="E44" s="9">
        <v>0</v>
      </c>
      <c r="F44" s="9">
        <v>0</v>
      </c>
      <c r="G44" s="9">
        <v>0</v>
      </c>
      <c r="H44" s="9" t="s">
        <v>32</v>
      </c>
      <c r="I44" s="9" t="s">
        <v>32</v>
      </c>
      <c r="J44" s="9" t="s">
        <v>32</v>
      </c>
      <c r="K44" s="9" t="s">
        <v>32</v>
      </c>
      <c r="L44" s="9" t="s">
        <v>32</v>
      </c>
      <c r="M44" s="10" t="s">
        <v>32</v>
      </c>
      <c r="N44" s="10" t="s">
        <v>32</v>
      </c>
      <c r="O44" s="152"/>
    </row>
    <row r="45" spans="1:15" ht="17.25" customHeight="1" x14ac:dyDescent="0.2">
      <c r="A45" s="188"/>
      <c r="B45" s="107" t="s">
        <v>98</v>
      </c>
      <c r="C45" s="110" t="s">
        <v>15</v>
      </c>
      <c r="D45" s="110" t="s">
        <v>6</v>
      </c>
      <c r="E45" s="123" t="s">
        <v>60</v>
      </c>
      <c r="F45" s="145" t="s">
        <v>62</v>
      </c>
      <c r="G45" s="145" t="s">
        <v>22</v>
      </c>
      <c r="H45" s="125" t="s">
        <v>92</v>
      </c>
      <c r="I45" s="127" t="s">
        <v>9</v>
      </c>
      <c r="J45" s="128"/>
      <c r="K45" s="128"/>
      <c r="L45" s="129"/>
      <c r="M45" s="145" t="s">
        <v>24</v>
      </c>
      <c r="N45" s="145" t="s">
        <v>25</v>
      </c>
      <c r="O45" s="150" t="s">
        <v>15</v>
      </c>
    </row>
    <row r="46" spans="1:15" ht="35.25" customHeight="1" x14ac:dyDescent="0.2">
      <c r="A46" s="188"/>
      <c r="B46" s="119"/>
      <c r="C46" s="111"/>
      <c r="D46" s="111"/>
      <c r="E46" s="124"/>
      <c r="F46" s="153"/>
      <c r="G46" s="153"/>
      <c r="H46" s="126"/>
      <c r="I46" s="35" t="s">
        <v>63</v>
      </c>
      <c r="J46" s="35" t="s">
        <v>68</v>
      </c>
      <c r="K46" s="35" t="s">
        <v>69</v>
      </c>
      <c r="L46" s="35" t="s">
        <v>70</v>
      </c>
      <c r="M46" s="153"/>
      <c r="N46" s="153"/>
      <c r="O46" s="151"/>
    </row>
    <row r="47" spans="1:15" ht="30.75" customHeight="1" x14ac:dyDescent="0.2">
      <c r="A47" s="189"/>
      <c r="B47" s="120"/>
      <c r="C47" s="112"/>
      <c r="D47" s="112"/>
      <c r="E47" s="9">
        <v>0</v>
      </c>
      <c r="F47" s="9" t="s">
        <v>32</v>
      </c>
      <c r="G47" s="9" t="s">
        <v>32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83">
        <v>0</v>
      </c>
      <c r="N47" s="83">
        <v>0</v>
      </c>
      <c r="O47" s="152"/>
    </row>
    <row r="48" spans="1:15" ht="24.75" customHeight="1" x14ac:dyDescent="0.2">
      <c r="A48" s="154"/>
      <c r="B48" s="96" t="s">
        <v>106</v>
      </c>
      <c r="C48" s="97"/>
      <c r="D48" s="2" t="s">
        <v>21</v>
      </c>
      <c r="E48" s="20">
        <f>E49+E50+E51+E52</f>
        <v>0</v>
      </c>
      <c r="F48" s="24">
        <f>F49+F50+F51++F52</f>
        <v>0</v>
      </c>
      <c r="G48" s="77">
        <f>G49+G50+G51+G52</f>
        <v>0</v>
      </c>
      <c r="H48" s="113">
        <f>H49+H50+H51+H52</f>
        <v>0</v>
      </c>
      <c r="I48" s="114"/>
      <c r="J48" s="114"/>
      <c r="K48" s="114"/>
      <c r="L48" s="115"/>
      <c r="M48" s="20">
        <f>M49+M50+M51+M52</f>
        <v>0</v>
      </c>
      <c r="N48" s="20">
        <f>N49+N50+N51+N52</f>
        <v>0</v>
      </c>
      <c r="O48" s="110" t="s">
        <v>6</v>
      </c>
    </row>
    <row r="49" spans="1:15" ht="24.75" customHeight="1" x14ac:dyDescent="0.2">
      <c r="A49" s="155"/>
      <c r="B49" s="98"/>
      <c r="C49" s="99"/>
      <c r="D49" s="2" t="s">
        <v>16</v>
      </c>
      <c r="E49" s="20">
        <f>F49+G49+H49+M49+N49</f>
        <v>0</v>
      </c>
      <c r="F49" s="24">
        <v>0</v>
      </c>
      <c r="G49" s="77">
        <v>0</v>
      </c>
      <c r="H49" s="113">
        <f>H6</f>
        <v>0</v>
      </c>
      <c r="I49" s="114"/>
      <c r="J49" s="114"/>
      <c r="K49" s="114"/>
      <c r="L49" s="115"/>
      <c r="M49" s="20">
        <f>M6</f>
        <v>0</v>
      </c>
      <c r="N49" s="20">
        <f>N6</f>
        <v>0</v>
      </c>
      <c r="O49" s="111"/>
    </row>
    <row r="50" spans="1:15" ht="24.75" customHeight="1" x14ac:dyDescent="0.2">
      <c r="A50" s="155"/>
      <c r="B50" s="98"/>
      <c r="C50" s="99"/>
      <c r="D50" s="2" t="s">
        <v>27</v>
      </c>
      <c r="E50" s="20">
        <f>F50+G50+H50+M50+N50</f>
        <v>0</v>
      </c>
      <c r="F50" s="24">
        <v>0</v>
      </c>
      <c r="G50" s="77">
        <v>0</v>
      </c>
      <c r="H50" s="113">
        <f>H7</f>
        <v>0</v>
      </c>
      <c r="I50" s="114"/>
      <c r="J50" s="114"/>
      <c r="K50" s="114"/>
      <c r="L50" s="115"/>
      <c r="M50" s="20">
        <f t="shared" ref="M50:N52" si="3">M7</f>
        <v>0</v>
      </c>
      <c r="N50" s="20">
        <f t="shared" si="3"/>
        <v>0</v>
      </c>
      <c r="O50" s="111"/>
    </row>
    <row r="51" spans="1:15" ht="35.25" customHeight="1" x14ac:dyDescent="0.2">
      <c r="A51" s="155"/>
      <c r="B51" s="98"/>
      <c r="C51" s="99"/>
      <c r="D51" s="2" t="s">
        <v>85</v>
      </c>
      <c r="E51" s="21">
        <f>F51+G51+H51+M51+N51</f>
        <v>0</v>
      </c>
      <c r="F51" s="26">
        <v>0</v>
      </c>
      <c r="G51" s="78">
        <v>0</v>
      </c>
      <c r="H51" s="157">
        <f>H8</f>
        <v>0</v>
      </c>
      <c r="I51" s="158"/>
      <c r="J51" s="158"/>
      <c r="K51" s="158"/>
      <c r="L51" s="159"/>
      <c r="M51" s="21">
        <f t="shared" si="3"/>
        <v>0</v>
      </c>
      <c r="N51" s="21">
        <f t="shared" si="3"/>
        <v>0</v>
      </c>
      <c r="O51" s="111"/>
    </row>
    <row r="52" spans="1:15" ht="24.75" customHeight="1" x14ac:dyDescent="0.2">
      <c r="A52" s="156"/>
      <c r="B52" s="100"/>
      <c r="C52" s="101"/>
      <c r="D52" s="5" t="s">
        <v>18</v>
      </c>
      <c r="E52" s="21">
        <f>F52+G52+H52+M52+N52</f>
        <v>0</v>
      </c>
      <c r="F52" s="26">
        <v>0</v>
      </c>
      <c r="G52" s="78">
        <f>G25+G9</f>
        <v>0</v>
      </c>
      <c r="H52" s="157">
        <f>H9</f>
        <v>0</v>
      </c>
      <c r="I52" s="158"/>
      <c r="J52" s="158"/>
      <c r="K52" s="158"/>
      <c r="L52" s="159"/>
      <c r="M52" s="21">
        <f t="shared" si="3"/>
        <v>0</v>
      </c>
      <c r="N52" s="21">
        <f t="shared" si="3"/>
        <v>0</v>
      </c>
      <c r="O52" s="112"/>
    </row>
  </sheetData>
  <mergeCells count="128">
    <mergeCell ref="M45:M46"/>
    <mergeCell ref="N45:N46"/>
    <mergeCell ref="O45:O47"/>
    <mergeCell ref="A37:A47"/>
    <mergeCell ref="F45:F46"/>
    <mergeCell ref="G45:G46"/>
    <mergeCell ref="H45:H46"/>
    <mergeCell ref="I45:L45"/>
    <mergeCell ref="A26:A36"/>
    <mergeCell ref="B45:B47"/>
    <mergeCell ref="C45:C47"/>
    <mergeCell ref="D45:D47"/>
    <mergeCell ref="E45:E46"/>
    <mergeCell ref="M31:M32"/>
    <mergeCell ref="H30:L30"/>
    <mergeCell ref="H29:L29"/>
    <mergeCell ref="H28:L28"/>
    <mergeCell ref="H27:L27"/>
    <mergeCell ref="B26:B30"/>
    <mergeCell ref="C26:C30"/>
    <mergeCell ref="H26:L26"/>
    <mergeCell ref="E31:E32"/>
    <mergeCell ref="H31:H32"/>
    <mergeCell ref="I31:L31"/>
    <mergeCell ref="A10:A20"/>
    <mergeCell ref="B34:B36"/>
    <mergeCell ref="C34:C36"/>
    <mergeCell ref="D34:D36"/>
    <mergeCell ref="E34:E35"/>
    <mergeCell ref="F34:F35"/>
    <mergeCell ref="G34:G35"/>
    <mergeCell ref="H34:H35"/>
    <mergeCell ref="I34:L34"/>
    <mergeCell ref="B18:B20"/>
    <mergeCell ref="C18:C20"/>
    <mergeCell ref="D18:D20"/>
    <mergeCell ref="E18:E19"/>
    <mergeCell ref="F18:F19"/>
    <mergeCell ref="B10:B14"/>
    <mergeCell ref="C10:C14"/>
    <mergeCell ref="H10:L10"/>
    <mergeCell ref="B15:B17"/>
    <mergeCell ref="C15:C17"/>
    <mergeCell ref="D15:D17"/>
    <mergeCell ref="E15:E16"/>
    <mergeCell ref="H15:H16"/>
    <mergeCell ref="H11:L11"/>
    <mergeCell ref="H12:L12"/>
    <mergeCell ref="A1:N1"/>
    <mergeCell ref="O5:O9"/>
    <mergeCell ref="A2:A3"/>
    <mergeCell ref="B2:B3"/>
    <mergeCell ref="C2:C3"/>
    <mergeCell ref="D2:D3"/>
    <mergeCell ref="E2:E3"/>
    <mergeCell ref="H3:L3"/>
    <mergeCell ref="H4:L4"/>
    <mergeCell ref="A5:A9"/>
    <mergeCell ref="B5:B9"/>
    <mergeCell ref="C5:C9"/>
    <mergeCell ref="H5:L5"/>
    <mergeCell ref="H6:L6"/>
    <mergeCell ref="H7:L7"/>
    <mergeCell ref="F2:N2"/>
    <mergeCell ref="H8:L8"/>
    <mergeCell ref="H9:L9"/>
    <mergeCell ref="H13:L13"/>
    <mergeCell ref="H14:L14"/>
    <mergeCell ref="F15:F16"/>
    <mergeCell ref="G15:G16"/>
    <mergeCell ref="O48:O52"/>
    <mergeCell ref="H22:L22"/>
    <mergeCell ref="H23:L23"/>
    <mergeCell ref="H24:L24"/>
    <mergeCell ref="I15:L15"/>
    <mergeCell ref="M15:M16"/>
    <mergeCell ref="N15:N16"/>
    <mergeCell ref="O15:O17"/>
    <mergeCell ref="I42:L42"/>
    <mergeCell ref="H37:L37"/>
    <mergeCell ref="O21:O25"/>
    <mergeCell ref="N31:N32"/>
    <mergeCell ref="O31:O33"/>
    <mergeCell ref="O26:O30"/>
    <mergeCell ref="H52:L52"/>
    <mergeCell ref="H41:L41"/>
    <mergeCell ref="F31:F32"/>
    <mergeCell ref="G31:G32"/>
    <mergeCell ref="O10:O14"/>
    <mergeCell ref="F42:F43"/>
    <mergeCell ref="B48:C52"/>
    <mergeCell ref="H49:L49"/>
    <mergeCell ref="H25:L25"/>
    <mergeCell ref="A48:A52"/>
    <mergeCell ref="H48:L48"/>
    <mergeCell ref="B31:B33"/>
    <mergeCell ref="C31:C33"/>
    <mergeCell ref="D31:D33"/>
    <mergeCell ref="A21:A25"/>
    <mergeCell ref="B21:B25"/>
    <mergeCell ref="C21:C25"/>
    <mergeCell ref="H21:L21"/>
    <mergeCell ref="C42:C44"/>
    <mergeCell ref="D42:D44"/>
    <mergeCell ref="E42:E43"/>
    <mergeCell ref="H42:H43"/>
    <mergeCell ref="B37:B41"/>
    <mergeCell ref="B42:B44"/>
    <mergeCell ref="C37:C41"/>
    <mergeCell ref="H50:L50"/>
    <mergeCell ref="H51:L51"/>
    <mergeCell ref="H38:L38"/>
    <mergeCell ref="H39:L39"/>
    <mergeCell ref="H40:L40"/>
    <mergeCell ref="O37:O41"/>
    <mergeCell ref="M42:M43"/>
    <mergeCell ref="N42:N43"/>
    <mergeCell ref="O42:O44"/>
    <mergeCell ref="G42:G43"/>
    <mergeCell ref="G18:G19"/>
    <mergeCell ref="H18:H19"/>
    <mergeCell ref="I18:L18"/>
    <mergeCell ref="M18:M19"/>
    <mergeCell ref="N18:N19"/>
    <mergeCell ref="O18:O20"/>
    <mergeCell ref="M34:M35"/>
    <mergeCell ref="N34:N35"/>
    <mergeCell ref="O34:O36"/>
  </mergeCells>
  <pageMargins left="0.11811023622047245" right="0.11811023622047245" top="0.39370078740157483" bottom="0.11811023622047245" header="0.31496062992125984" footer="0.31496062992125984"/>
  <pageSetup paperSize="9"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view="pageBreakPreview" zoomScale="130" zoomScaleNormal="100" zoomScaleSheetLayoutView="130" workbookViewId="0">
      <selection activeCell="B18" sqref="B18:B20"/>
    </sheetView>
  </sheetViews>
  <sheetFormatPr defaultRowHeight="12.75" x14ac:dyDescent="0.2"/>
  <cols>
    <col min="1" max="1" width="6" style="33" customWidth="1"/>
    <col min="2" max="2" width="43.5" style="33" customWidth="1"/>
    <col min="3" max="3" width="13.33203125" style="33" customWidth="1"/>
    <col min="4" max="4" width="20.33203125" style="33" customWidth="1"/>
    <col min="5" max="7" width="11.33203125" style="33" customWidth="1"/>
    <col min="8" max="8" width="6.6640625" style="33" customWidth="1"/>
    <col min="9" max="9" width="6.83203125" style="33" customWidth="1"/>
    <col min="10" max="10" width="5.83203125" style="33" customWidth="1"/>
    <col min="11" max="11" width="6.83203125" style="33" customWidth="1"/>
    <col min="12" max="12" width="5.83203125" style="33" customWidth="1"/>
    <col min="13" max="13" width="11.83203125" style="33" customWidth="1"/>
    <col min="14" max="14" width="11.33203125" style="33" customWidth="1"/>
    <col min="15" max="15" width="19.1640625" style="33" customWidth="1"/>
    <col min="16" max="16384" width="9.33203125" style="33"/>
  </cols>
  <sheetData>
    <row r="1" spans="1:15" ht="41.25" customHeight="1" x14ac:dyDescent="0.2">
      <c r="A1" s="239" t="s">
        <v>103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32" t="s">
        <v>56</v>
      </c>
    </row>
    <row r="2" spans="1:15" ht="48" customHeight="1" x14ac:dyDescent="0.2">
      <c r="A2" s="241" t="s">
        <v>0</v>
      </c>
      <c r="B2" s="242" t="s">
        <v>1</v>
      </c>
      <c r="C2" s="217" t="s">
        <v>2</v>
      </c>
      <c r="D2" s="241" t="s">
        <v>3</v>
      </c>
      <c r="E2" s="244" t="s">
        <v>4</v>
      </c>
      <c r="F2" s="34"/>
      <c r="G2" s="34"/>
      <c r="H2" s="246" t="s">
        <v>5</v>
      </c>
      <c r="I2" s="247"/>
      <c r="J2" s="247"/>
      <c r="K2" s="247"/>
      <c r="L2" s="247"/>
      <c r="M2" s="247"/>
      <c r="N2" s="247"/>
      <c r="O2" s="35" t="s">
        <v>55</v>
      </c>
    </row>
    <row r="3" spans="1:15" ht="21.75" customHeight="1" x14ac:dyDescent="0.2">
      <c r="A3" s="220"/>
      <c r="B3" s="243"/>
      <c r="C3" s="218"/>
      <c r="D3" s="220"/>
      <c r="E3" s="245"/>
      <c r="F3" s="56" t="s">
        <v>62</v>
      </c>
      <c r="G3" s="56" t="s">
        <v>22</v>
      </c>
      <c r="H3" s="233" t="s">
        <v>23</v>
      </c>
      <c r="I3" s="234"/>
      <c r="J3" s="234"/>
      <c r="K3" s="234"/>
      <c r="L3" s="235"/>
      <c r="M3" s="36" t="s">
        <v>26</v>
      </c>
      <c r="N3" s="36" t="s">
        <v>25</v>
      </c>
      <c r="O3" s="37"/>
    </row>
    <row r="4" spans="1:15" ht="14.1" customHeight="1" x14ac:dyDescent="0.2">
      <c r="A4" s="36">
        <v>1</v>
      </c>
      <c r="B4" s="36">
        <v>2</v>
      </c>
      <c r="C4" s="36">
        <v>3</v>
      </c>
      <c r="D4" s="36">
        <v>4</v>
      </c>
      <c r="E4" s="36">
        <v>5</v>
      </c>
      <c r="F4" s="38">
        <v>6</v>
      </c>
      <c r="G4" s="86">
        <v>7</v>
      </c>
      <c r="H4" s="233">
        <v>8</v>
      </c>
      <c r="I4" s="234"/>
      <c r="J4" s="234"/>
      <c r="K4" s="234"/>
      <c r="L4" s="235"/>
      <c r="M4" s="36">
        <v>9</v>
      </c>
      <c r="N4" s="36">
        <v>10</v>
      </c>
      <c r="O4" s="36">
        <v>11</v>
      </c>
    </row>
    <row r="5" spans="1:15" ht="24.75" customHeight="1" x14ac:dyDescent="0.2">
      <c r="A5" s="236">
        <v>1</v>
      </c>
      <c r="B5" s="227" t="s">
        <v>49</v>
      </c>
      <c r="C5" s="212" t="s">
        <v>101</v>
      </c>
      <c r="D5" s="39" t="s">
        <v>21</v>
      </c>
      <c r="E5" s="40">
        <f>E6+E7+E8+E9</f>
        <v>61684</v>
      </c>
      <c r="F5" s="41">
        <f>F10</f>
        <v>19539</v>
      </c>
      <c r="G5" s="88">
        <f>G6+G7+G8+G9</f>
        <v>42145</v>
      </c>
      <c r="H5" s="209" t="s">
        <v>32</v>
      </c>
      <c r="I5" s="210"/>
      <c r="J5" s="210"/>
      <c r="K5" s="210"/>
      <c r="L5" s="211"/>
      <c r="M5" s="40" t="s">
        <v>32</v>
      </c>
      <c r="N5" s="40" t="s">
        <v>32</v>
      </c>
      <c r="O5" s="217" t="s">
        <v>29</v>
      </c>
    </row>
    <row r="6" spans="1:15" ht="24.75" customHeight="1" x14ac:dyDescent="0.2">
      <c r="A6" s="237"/>
      <c r="B6" s="228"/>
      <c r="C6" s="213"/>
      <c r="D6" s="42" t="s">
        <v>16</v>
      </c>
      <c r="E6" s="43">
        <f>F6+G6</f>
        <v>618</v>
      </c>
      <c r="F6" s="44">
        <f>F11</f>
        <v>196</v>
      </c>
      <c r="G6" s="87">
        <f t="shared" ref="G6:G9" si="0">G11</f>
        <v>422</v>
      </c>
      <c r="H6" s="232" t="s">
        <v>32</v>
      </c>
      <c r="I6" s="215"/>
      <c r="J6" s="215"/>
      <c r="K6" s="215"/>
      <c r="L6" s="216"/>
      <c r="M6" s="43" t="s">
        <v>32</v>
      </c>
      <c r="N6" s="43" t="s">
        <v>32</v>
      </c>
      <c r="O6" s="230"/>
    </row>
    <row r="7" spans="1:15" ht="24.75" customHeight="1" x14ac:dyDescent="0.2">
      <c r="A7" s="237"/>
      <c r="B7" s="228"/>
      <c r="C7" s="213"/>
      <c r="D7" s="42" t="s">
        <v>27</v>
      </c>
      <c r="E7" s="43">
        <f>+F7+G7</f>
        <v>61066</v>
      </c>
      <c r="F7" s="44">
        <f>F12</f>
        <v>19343</v>
      </c>
      <c r="G7" s="87">
        <f t="shared" si="0"/>
        <v>41723</v>
      </c>
      <c r="H7" s="232" t="s">
        <v>32</v>
      </c>
      <c r="I7" s="215"/>
      <c r="J7" s="215"/>
      <c r="K7" s="215"/>
      <c r="L7" s="216"/>
      <c r="M7" s="43" t="s">
        <v>32</v>
      </c>
      <c r="N7" s="43" t="s">
        <v>32</v>
      </c>
      <c r="O7" s="230"/>
    </row>
    <row r="8" spans="1:15" ht="24.75" customHeight="1" x14ac:dyDescent="0.2">
      <c r="A8" s="237"/>
      <c r="B8" s="228"/>
      <c r="C8" s="213"/>
      <c r="D8" s="64" t="s">
        <v>88</v>
      </c>
      <c r="E8" s="43">
        <f>F8+G8</f>
        <v>0</v>
      </c>
      <c r="F8" s="44">
        <f>F13</f>
        <v>0</v>
      </c>
      <c r="G8" s="87">
        <f t="shared" si="0"/>
        <v>0</v>
      </c>
      <c r="H8" s="232" t="s">
        <v>32</v>
      </c>
      <c r="I8" s="215"/>
      <c r="J8" s="215"/>
      <c r="K8" s="215"/>
      <c r="L8" s="216"/>
      <c r="M8" s="43" t="s">
        <v>32</v>
      </c>
      <c r="N8" s="43" t="s">
        <v>32</v>
      </c>
      <c r="O8" s="230"/>
    </row>
    <row r="9" spans="1:15" ht="24.75" customHeight="1" x14ac:dyDescent="0.2">
      <c r="A9" s="238"/>
      <c r="B9" s="229"/>
      <c r="C9" s="214"/>
      <c r="D9" s="45" t="s">
        <v>18</v>
      </c>
      <c r="E9" s="43">
        <f>F9+G9</f>
        <v>0</v>
      </c>
      <c r="F9" s="44">
        <f>F14</f>
        <v>0</v>
      </c>
      <c r="G9" s="87">
        <f t="shared" si="0"/>
        <v>0</v>
      </c>
      <c r="H9" s="232" t="s">
        <v>32</v>
      </c>
      <c r="I9" s="215"/>
      <c r="J9" s="215"/>
      <c r="K9" s="215"/>
      <c r="L9" s="216"/>
      <c r="M9" s="43" t="s">
        <v>32</v>
      </c>
      <c r="N9" s="43" t="s">
        <v>32</v>
      </c>
      <c r="O9" s="231"/>
    </row>
    <row r="10" spans="1:15" ht="24.75" customHeight="1" x14ac:dyDescent="0.2">
      <c r="A10" s="224" t="s">
        <v>8</v>
      </c>
      <c r="B10" s="227" t="s">
        <v>50</v>
      </c>
      <c r="C10" s="212" t="s">
        <v>101</v>
      </c>
      <c r="D10" s="39" t="s">
        <v>21</v>
      </c>
      <c r="E10" s="40">
        <f>E11+E12+E13+E14</f>
        <v>61684</v>
      </c>
      <c r="F10" s="41">
        <f>F11+F12+F13+F14</f>
        <v>19539</v>
      </c>
      <c r="G10" s="88">
        <f>G11+G12+G13+G14</f>
        <v>42145</v>
      </c>
      <c r="H10" s="209" t="s">
        <v>32</v>
      </c>
      <c r="I10" s="210"/>
      <c r="J10" s="210"/>
      <c r="K10" s="210"/>
      <c r="L10" s="211"/>
      <c r="M10" s="40" t="s">
        <v>32</v>
      </c>
      <c r="N10" s="40" t="s">
        <v>32</v>
      </c>
      <c r="O10" s="217" t="s">
        <v>29</v>
      </c>
    </row>
    <row r="11" spans="1:15" ht="24.75" customHeight="1" x14ac:dyDescent="0.2">
      <c r="A11" s="225"/>
      <c r="B11" s="228"/>
      <c r="C11" s="213"/>
      <c r="D11" s="42" t="s">
        <v>16</v>
      </c>
      <c r="E11" s="43">
        <f>F11+G11</f>
        <v>618</v>
      </c>
      <c r="F11" s="44">
        <v>196</v>
      </c>
      <c r="G11" s="87">
        <v>422</v>
      </c>
      <c r="H11" s="232" t="s">
        <v>32</v>
      </c>
      <c r="I11" s="215"/>
      <c r="J11" s="215"/>
      <c r="K11" s="215"/>
      <c r="L11" s="216"/>
      <c r="M11" s="43" t="s">
        <v>32</v>
      </c>
      <c r="N11" s="43" t="s">
        <v>32</v>
      </c>
      <c r="O11" s="230"/>
    </row>
    <row r="12" spans="1:15" ht="24.75" customHeight="1" x14ac:dyDescent="0.2">
      <c r="A12" s="225"/>
      <c r="B12" s="228"/>
      <c r="C12" s="213"/>
      <c r="D12" s="42" t="s">
        <v>86</v>
      </c>
      <c r="E12" s="43">
        <f>F12+G12</f>
        <v>61066</v>
      </c>
      <c r="F12" s="62">
        <v>19343</v>
      </c>
      <c r="G12" s="87">
        <v>41723</v>
      </c>
      <c r="H12" s="232" t="s">
        <v>32</v>
      </c>
      <c r="I12" s="215"/>
      <c r="J12" s="215"/>
      <c r="K12" s="215"/>
      <c r="L12" s="216"/>
      <c r="M12" s="43" t="s">
        <v>32</v>
      </c>
      <c r="N12" s="43" t="s">
        <v>32</v>
      </c>
      <c r="O12" s="230"/>
    </row>
    <row r="13" spans="1:15" ht="24.75" customHeight="1" x14ac:dyDescent="0.2">
      <c r="A13" s="225"/>
      <c r="B13" s="228"/>
      <c r="C13" s="213"/>
      <c r="D13" s="64" t="s">
        <v>84</v>
      </c>
      <c r="E13" s="43">
        <f>F13+G13</f>
        <v>0</v>
      </c>
      <c r="F13" s="44">
        <v>0</v>
      </c>
      <c r="G13" s="87">
        <v>0</v>
      </c>
      <c r="H13" s="232" t="s">
        <v>32</v>
      </c>
      <c r="I13" s="215"/>
      <c r="J13" s="215"/>
      <c r="K13" s="215"/>
      <c r="L13" s="216"/>
      <c r="M13" s="43" t="s">
        <v>32</v>
      </c>
      <c r="N13" s="43" t="s">
        <v>32</v>
      </c>
      <c r="O13" s="230"/>
    </row>
    <row r="14" spans="1:15" ht="24.75" customHeight="1" x14ac:dyDescent="0.2">
      <c r="A14" s="225"/>
      <c r="B14" s="229"/>
      <c r="C14" s="214"/>
      <c r="D14" s="45" t="s">
        <v>18</v>
      </c>
      <c r="E14" s="43">
        <f>F14+G14</f>
        <v>0</v>
      </c>
      <c r="F14" s="44">
        <v>0</v>
      </c>
      <c r="G14" s="87">
        <v>0</v>
      </c>
      <c r="H14" s="232" t="s">
        <v>32</v>
      </c>
      <c r="I14" s="215"/>
      <c r="J14" s="215"/>
      <c r="K14" s="215"/>
      <c r="L14" s="216"/>
      <c r="M14" s="43" t="s">
        <v>32</v>
      </c>
      <c r="N14" s="43" t="s">
        <v>32</v>
      </c>
      <c r="O14" s="231"/>
    </row>
    <row r="15" spans="1:15" ht="17.25" customHeight="1" x14ac:dyDescent="0.2">
      <c r="A15" s="225"/>
      <c r="B15" s="227" t="s">
        <v>71</v>
      </c>
      <c r="C15" s="212" t="s">
        <v>15</v>
      </c>
      <c r="D15" s="212" t="s">
        <v>6</v>
      </c>
      <c r="E15" s="217" t="s">
        <v>60</v>
      </c>
      <c r="F15" s="46" t="s">
        <v>62</v>
      </c>
      <c r="G15" s="217" t="s">
        <v>22</v>
      </c>
      <c r="H15" s="219" t="s">
        <v>92</v>
      </c>
      <c r="I15" s="221" t="s">
        <v>9</v>
      </c>
      <c r="J15" s="222"/>
      <c r="K15" s="222"/>
      <c r="L15" s="223"/>
      <c r="M15" s="195" t="s">
        <v>24</v>
      </c>
      <c r="N15" s="195" t="s">
        <v>25</v>
      </c>
      <c r="O15" s="197" t="s">
        <v>15</v>
      </c>
    </row>
    <row r="16" spans="1:15" ht="33.75" customHeight="1" x14ac:dyDescent="0.2">
      <c r="A16" s="225"/>
      <c r="B16" s="228"/>
      <c r="C16" s="213"/>
      <c r="D16" s="213"/>
      <c r="E16" s="218"/>
      <c r="F16" s="47"/>
      <c r="G16" s="184"/>
      <c r="H16" s="220"/>
      <c r="I16" s="35" t="s">
        <v>63</v>
      </c>
      <c r="J16" s="35" t="s">
        <v>68</v>
      </c>
      <c r="K16" s="35" t="s">
        <v>69</v>
      </c>
      <c r="L16" s="35" t="s">
        <v>70</v>
      </c>
      <c r="M16" s="196"/>
      <c r="N16" s="196"/>
      <c r="O16" s="198"/>
    </row>
    <row r="17" spans="1:15" ht="27.75" customHeight="1" x14ac:dyDescent="0.2">
      <c r="A17" s="226"/>
      <c r="B17" s="229"/>
      <c r="C17" s="214"/>
      <c r="D17" s="214"/>
      <c r="E17" s="48">
        <f>F17+G17</f>
        <v>3</v>
      </c>
      <c r="F17" s="48">
        <v>1</v>
      </c>
      <c r="G17" s="48">
        <v>2</v>
      </c>
      <c r="H17" s="48" t="s">
        <v>32</v>
      </c>
      <c r="I17" s="48" t="s">
        <v>32</v>
      </c>
      <c r="J17" s="48" t="s">
        <v>32</v>
      </c>
      <c r="K17" s="48" t="s">
        <v>32</v>
      </c>
      <c r="L17" s="48" t="s">
        <v>32</v>
      </c>
      <c r="M17" s="49" t="s">
        <v>32</v>
      </c>
      <c r="N17" s="49" t="s">
        <v>32</v>
      </c>
      <c r="O17" s="199"/>
    </row>
    <row r="18" spans="1:15" ht="27.75" customHeight="1" x14ac:dyDescent="0.2">
      <c r="A18" s="89"/>
      <c r="B18" s="227" t="s">
        <v>99</v>
      </c>
      <c r="C18" s="212" t="s">
        <v>15</v>
      </c>
      <c r="D18" s="212" t="s">
        <v>6</v>
      </c>
      <c r="E18" s="217" t="s">
        <v>60</v>
      </c>
      <c r="F18" s="84" t="s">
        <v>62</v>
      </c>
      <c r="G18" s="217" t="s">
        <v>22</v>
      </c>
      <c r="H18" s="219" t="s">
        <v>92</v>
      </c>
      <c r="I18" s="221" t="s">
        <v>9</v>
      </c>
      <c r="J18" s="222"/>
      <c r="K18" s="222"/>
      <c r="L18" s="223"/>
      <c r="M18" s="195" t="s">
        <v>24</v>
      </c>
      <c r="N18" s="195" t="s">
        <v>25</v>
      </c>
      <c r="O18" s="197" t="s">
        <v>15</v>
      </c>
    </row>
    <row r="19" spans="1:15" ht="27.75" customHeight="1" x14ac:dyDescent="0.2">
      <c r="A19" s="89"/>
      <c r="B19" s="228"/>
      <c r="C19" s="213"/>
      <c r="D19" s="213"/>
      <c r="E19" s="218"/>
      <c r="F19" s="85"/>
      <c r="G19" s="184"/>
      <c r="H19" s="220"/>
      <c r="I19" s="35" t="s">
        <v>63</v>
      </c>
      <c r="J19" s="35" t="s">
        <v>68</v>
      </c>
      <c r="K19" s="35" t="s">
        <v>69</v>
      </c>
      <c r="L19" s="35" t="s">
        <v>70</v>
      </c>
      <c r="M19" s="196"/>
      <c r="N19" s="196"/>
      <c r="O19" s="198"/>
    </row>
    <row r="20" spans="1:15" ht="27.75" customHeight="1" x14ac:dyDescent="0.2">
      <c r="A20" s="89"/>
      <c r="B20" s="229"/>
      <c r="C20" s="214"/>
      <c r="D20" s="214"/>
      <c r="E20" s="48">
        <v>0</v>
      </c>
      <c r="F20" s="48" t="s">
        <v>32</v>
      </c>
      <c r="G20" s="48" t="s">
        <v>32</v>
      </c>
      <c r="H20" s="48" t="s">
        <v>32</v>
      </c>
      <c r="I20" s="48" t="s">
        <v>32</v>
      </c>
      <c r="J20" s="48" t="s">
        <v>32</v>
      </c>
      <c r="K20" s="48" t="s">
        <v>32</v>
      </c>
      <c r="L20" s="48" t="s">
        <v>32</v>
      </c>
      <c r="M20" s="49" t="s">
        <v>32</v>
      </c>
      <c r="N20" s="49" t="s">
        <v>32</v>
      </c>
      <c r="O20" s="199"/>
    </row>
    <row r="21" spans="1:15" ht="24.75" customHeight="1" x14ac:dyDescent="0.2">
      <c r="A21" s="200"/>
      <c r="B21" s="203" t="s">
        <v>35</v>
      </c>
      <c r="C21" s="204"/>
      <c r="D21" s="39" t="s">
        <v>21</v>
      </c>
      <c r="E21" s="40">
        <f>E22+E23+E24+E25</f>
        <v>61684</v>
      </c>
      <c r="F21" s="41">
        <f>F22+F23+F24+F25</f>
        <v>19539</v>
      </c>
      <c r="G21" s="88">
        <f>G22+G23+G24+G25</f>
        <v>42145</v>
      </c>
      <c r="H21" s="209" t="s">
        <v>32</v>
      </c>
      <c r="I21" s="210"/>
      <c r="J21" s="210"/>
      <c r="K21" s="210"/>
      <c r="L21" s="211"/>
      <c r="M21" s="40" t="s">
        <v>32</v>
      </c>
      <c r="N21" s="40" t="s">
        <v>32</v>
      </c>
      <c r="O21" s="212" t="s">
        <v>6</v>
      </c>
    </row>
    <row r="22" spans="1:15" ht="24.75" customHeight="1" x14ac:dyDescent="0.2">
      <c r="A22" s="201"/>
      <c r="B22" s="205"/>
      <c r="C22" s="206"/>
      <c r="D22" s="39" t="s">
        <v>16</v>
      </c>
      <c r="E22" s="40">
        <f>F22+G22</f>
        <v>618</v>
      </c>
      <c r="F22" s="41">
        <v>196</v>
      </c>
      <c r="G22" s="88">
        <f t="shared" ref="G22:H25" si="1">G6</f>
        <v>422</v>
      </c>
      <c r="H22" s="209" t="str">
        <f t="shared" si="1"/>
        <v>-</v>
      </c>
      <c r="I22" s="215"/>
      <c r="J22" s="215"/>
      <c r="K22" s="215"/>
      <c r="L22" s="216"/>
      <c r="M22" s="40" t="str">
        <f>M6</f>
        <v>-</v>
      </c>
      <c r="N22" s="40" t="str">
        <f>N6</f>
        <v>-</v>
      </c>
      <c r="O22" s="213"/>
    </row>
    <row r="23" spans="1:15" ht="24.75" customHeight="1" x14ac:dyDescent="0.2">
      <c r="A23" s="201"/>
      <c r="B23" s="205"/>
      <c r="C23" s="206"/>
      <c r="D23" s="39" t="s">
        <v>86</v>
      </c>
      <c r="E23" s="40">
        <f>F23+G23</f>
        <v>61066</v>
      </c>
      <c r="F23" s="41">
        <f>F7</f>
        <v>19343</v>
      </c>
      <c r="G23" s="88">
        <f t="shared" si="1"/>
        <v>41723</v>
      </c>
      <c r="H23" s="209" t="str">
        <f t="shared" si="1"/>
        <v>-</v>
      </c>
      <c r="I23" s="215"/>
      <c r="J23" s="215"/>
      <c r="K23" s="215"/>
      <c r="L23" s="216"/>
      <c r="M23" s="40" t="str">
        <f t="shared" ref="M23:N25" si="2">M7</f>
        <v>-</v>
      </c>
      <c r="N23" s="40" t="str">
        <f>N7</f>
        <v>-</v>
      </c>
      <c r="O23" s="213"/>
    </row>
    <row r="24" spans="1:15" ht="24.75" customHeight="1" x14ac:dyDescent="0.2">
      <c r="A24" s="201"/>
      <c r="B24" s="205"/>
      <c r="C24" s="206"/>
      <c r="D24" s="39" t="s">
        <v>84</v>
      </c>
      <c r="E24" s="50">
        <f>F24+G24</f>
        <v>0</v>
      </c>
      <c r="F24" s="51">
        <f>F8</f>
        <v>0</v>
      </c>
      <c r="G24" s="90">
        <f t="shared" si="1"/>
        <v>0</v>
      </c>
      <c r="H24" s="192" t="str">
        <f t="shared" si="1"/>
        <v>-</v>
      </c>
      <c r="I24" s="193"/>
      <c r="J24" s="193"/>
      <c r="K24" s="193"/>
      <c r="L24" s="194"/>
      <c r="M24" s="50" t="str">
        <f>M8</f>
        <v>-</v>
      </c>
      <c r="N24" s="50" t="str">
        <f>N8</f>
        <v>-</v>
      </c>
      <c r="O24" s="213"/>
    </row>
    <row r="25" spans="1:15" ht="24.75" customHeight="1" x14ac:dyDescent="0.2">
      <c r="A25" s="202"/>
      <c r="B25" s="207"/>
      <c r="C25" s="208"/>
      <c r="D25" s="52" t="s">
        <v>18</v>
      </c>
      <c r="E25" s="50">
        <f>F25+G25</f>
        <v>0</v>
      </c>
      <c r="F25" s="51">
        <v>0</v>
      </c>
      <c r="G25" s="90">
        <f t="shared" si="1"/>
        <v>0</v>
      </c>
      <c r="H25" s="192" t="str">
        <f t="shared" si="1"/>
        <v>-</v>
      </c>
      <c r="I25" s="193"/>
      <c r="J25" s="193"/>
      <c r="K25" s="193"/>
      <c r="L25" s="194"/>
      <c r="M25" s="50" t="str">
        <f t="shared" si="2"/>
        <v>-</v>
      </c>
      <c r="N25" s="50" t="str">
        <f t="shared" si="2"/>
        <v>-</v>
      </c>
      <c r="O25" s="214"/>
    </row>
  </sheetData>
  <mergeCells count="55">
    <mergeCell ref="O18:O20"/>
    <mergeCell ref="H18:H19"/>
    <mergeCell ref="I18:L18"/>
    <mergeCell ref="M18:M19"/>
    <mergeCell ref="N18:N19"/>
    <mergeCell ref="B18:B20"/>
    <mergeCell ref="C18:C20"/>
    <mergeCell ref="D18:D20"/>
    <mergeCell ref="E18:E19"/>
    <mergeCell ref="G18:G19"/>
    <mergeCell ref="A1:N1"/>
    <mergeCell ref="A2:A3"/>
    <mergeCell ref="B2:B3"/>
    <mergeCell ref="C2:C3"/>
    <mergeCell ref="D2:D3"/>
    <mergeCell ref="E2:E3"/>
    <mergeCell ref="H2:N2"/>
    <mergeCell ref="H3:L3"/>
    <mergeCell ref="O5:O9"/>
    <mergeCell ref="H6:L6"/>
    <mergeCell ref="H7:L7"/>
    <mergeCell ref="H8:L8"/>
    <mergeCell ref="H9:L9"/>
    <mergeCell ref="H4:L4"/>
    <mergeCell ref="A5:A9"/>
    <mergeCell ref="B5:B9"/>
    <mergeCell ref="C5:C9"/>
    <mergeCell ref="H5:L5"/>
    <mergeCell ref="O10:O14"/>
    <mergeCell ref="H11:L11"/>
    <mergeCell ref="H12:L12"/>
    <mergeCell ref="H13:L13"/>
    <mergeCell ref="H14:L14"/>
    <mergeCell ref="A10:A17"/>
    <mergeCell ref="B10:B14"/>
    <mergeCell ref="C10:C14"/>
    <mergeCell ref="H10:L10"/>
    <mergeCell ref="B15:B17"/>
    <mergeCell ref="G15:G16"/>
    <mergeCell ref="H25:L25"/>
    <mergeCell ref="M15:M16"/>
    <mergeCell ref="N15:N16"/>
    <mergeCell ref="O15:O17"/>
    <mergeCell ref="A21:A25"/>
    <mergeCell ref="B21:C25"/>
    <mergeCell ref="H21:L21"/>
    <mergeCell ref="O21:O25"/>
    <mergeCell ref="H22:L22"/>
    <mergeCell ref="H23:L23"/>
    <mergeCell ref="H24:L24"/>
    <mergeCell ref="C15:C17"/>
    <mergeCell ref="D15:D17"/>
    <mergeCell ref="E15:E16"/>
    <mergeCell ref="H15:H16"/>
    <mergeCell ref="I15:L15"/>
  </mergeCells>
  <pageMargins left="0.11811023622047245" right="0.11811023622047245" top="0.78740157480314965" bottom="0.19685039370078741" header="0.31496062992125984" footer="0.31496062992125984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Подпрограмма 1</vt:lpstr>
      <vt:lpstr>Подпрограмма 2 </vt:lpstr>
      <vt:lpstr>Подпрограмма 3</vt:lpstr>
      <vt:lpstr>Подпрограмма 5</vt:lpstr>
      <vt:lpstr>Подпрограмма 6 </vt:lpstr>
      <vt:lpstr>'Подпрограмма 1'!Область_печати</vt:lpstr>
      <vt:lpstr>'Подпрограмма 2 '!Область_печати</vt:lpstr>
      <vt:lpstr>'Подпрограмма 3'!Область_печати</vt:lpstr>
      <vt:lpstr>'Подпрограмма 5'!Область_печати</vt:lpstr>
      <vt:lpstr>'Подпрограмма 6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Прокопенко</dc:creator>
  <cp:lastModifiedBy>Оксана Прокопенко</cp:lastModifiedBy>
  <cp:lastPrinted>2025-08-05T09:32:25Z</cp:lastPrinted>
  <dcterms:created xsi:type="dcterms:W3CDTF">2022-09-22T02:32:11Z</dcterms:created>
  <dcterms:modified xsi:type="dcterms:W3CDTF">2025-11-05T13:07:22Z</dcterms:modified>
</cp:coreProperties>
</file>