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дпрограмма 2 " sheetId="2" r:id="rId1"/>
  </sheets>
  <definedNames>
    <definedName name="_xlnm.Print_Area" localSheetId="0">'Подпрограмма 2 '!$A$1:$N$23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2" l="1"/>
  <c r="J19" i="2"/>
  <c r="J8" i="2" l="1"/>
  <c r="L13" i="2" l="1"/>
  <c r="L8" i="2" l="1"/>
  <c r="M19" i="2" l="1"/>
  <c r="K19" i="2"/>
  <c r="L19" i="2"/>
  <c r="N19" i="2"/>
  <c r="J20" i="2"/>
  <c r="K20" i="2"/>
  <c r="L20" i="2"/>
  <c r="M20" i="2"/>
  <c r="N20" i="2"/>
  <c r="J21" i="2"/>
  <c r="K21" i="2"/>
  <c r="L21" i="2"/>
  <c r="M21" i="2"/>
  <c r="N21" i="2"/>
  <c r="N22" i="2"/>
  <c r="M22" i="2"/>
  <c r="L22" i="2"/>
  <c r="K22" i="2"/>
  <c r="J22" i="2"/>
  <c r="I19" i="2" l="1"/>
  <c r="I21" i="2"/>
  <c r="I14" i="2" l="1"/>
  <c r="I13" i="2" s="1"/>
  <c r="N13" i="2"/>
  <c r="M13" i="2"/>
  <c r="K13" i="2"/>
  <c r="J13" i="2"/>
  <c r="I12" i="2"/>
  <c r="I22" i="2" s="1"/>
  <c r="I11" i="2"/>
  <c r="I10" i="2"/>
  <c r="I9" i="2"/>
  <c r="N8" i="2"/>
  <c r="M8" i="2"/>
  <c r="K8" i="2"/>
  <c r="I8" i="2" l="1"/>
  <c r="L18" i="2"/>
  <c r="M18" i="2" l="1"/>
  <c r="N18" i="2"/>
  <c r="J18" i="2" l="1"/>
  <c r="I20" i="2"/>
  <c r="I18" i="2" s="1"/>
</calcChain>
</file>

<file path=xl/sharedStrings.xml><?xml version="1.0" encoding="utf-8"?>
<sst xmlns="http://schemas.openxmlformats.org/spreadsheetml/2006/main" count="48" uniqueCount="31">
  <si>
    <r>
      <rPr>
        <sz val="8"/>
        <rFont val="Times New Roman"/>
        <family val="1"/>
      </rPr>
      <t>№ п/п</t>
    </r>
  </si>
  <si>
    <r>
      <rPr>
        <sz val="8"/>
        <rFont val="Times New Roman"/>
        <family val="1"/>
      </rPr>
      <t>Источники финансирования</t>
    </r>
  </si>
  <si>
    <r>
      <rPr>
        <sz val="8"/>
        <rFont val="Times New Roman"/>
        <family val="1"/>
      </rPr>
      <t xml:space="preserve">Всего (тыс.
</t>
    </r>
    <r>
      <rPr>
        <sz val="8"/>
        <rFont val="Times New Roman"/>
        <family val="1"/>
      </rPr>
      <t>руб.)</t>
    </r>
  </si>
  <si>
    <r>
      <rPr>
        <sz val="8"/>
        <rFont val="Times New Roman"/>
        <family val="1"/>
      </rPr>
      <t>Объем финансирования по годам (тыс. руб.)</t>
    </r>
  </si>
  <si>
    <t>2023 год</t>
  </si>
  <si>
    <t>2024 год</t>
  </si>
  <si>
    <t xml:space="preserve">2025 год </t>
  </si>
  <si>
    <t xml:space="preserve">2026 год </t>
  </si>
  <si>
    <t>2027 год</t>
  </si>
  <si>
    <t>Итого:</t>
  </si>
  <si>
    <t>Средства городского округа Щёлково</t>
  </si>
  <si>
    <t>Средства федерального бюджета</t>
  </si>
  <si>
    <r>
      <rPr>
        <sz val="8"/>
        <rFont val="Times New Roman"/>
        <family val="1"/>
      </rPr>
      <t>Средства бюджета Московской области</t>
    </r>
  </si>
  <si>
    <t>Внебюджетные средства</t>
  </si>
  <si>
    <t>1.1.1</t>
  </si>
  <si>
    <t>Мероприятие 01.01.01.                             Реализация мероприятий по обеспечению жильем молодых семей</t>
  </si>
  <si>
    <t>1.1.2</t>
  </si>
  <si>
    <t>Мероприятие 01.01.02.                    Предоставление дополнительной социальной выплаты в случае рождения (усыновления) ребенка</t>
  </si>
  <si>
    <t>Средства бюджета Московской области</t>
  </si>
  <si>
    <t>Приложение № 2           к Подпрограмме 2</t>
  </si>
  <si>
    <t>Муниципальный заказчик Управление имущественных отношений Администрации городского округа Щёлково</t>
  </si>
  <si>
    <t>Ответственный за выполнение мероприятия Отдел жилищной политики УИО АГОЩ</t>
  </si>
  <si>
    <t>Наименование объекта</t>
  </si>
  <si>
    <t>Адрес объекта</t>
  </si>
  <si>
    <t>Виды работ</t>
  </si>
  <si>
    <t>Сроки проведения работ</t>
  </si>
  <si>
    <t>Предельная стоимость</t>
  </si>
  <si>
    <t>Профинансировано</t>
  </si>
  <si>
    <t>Х</t>
  </si>
  <si>
    <t>Всего  по мероприятию 01</t>
  </si>
  <si>
    <r>
      <t xml:space="preserve"> </t>
    </r>
    <r>
      <rPr>
        <b/>
        <sz val="12"/>
        <rFont val="Times New Roman"/>
        <family val="1"/>
        <charset val="204"/>
      </rPr>
      <t>Адресный перечень объектов с иными видами работ, не относящимися к строительству (реконструкции), капитальному ремонту (ремонту), финансирование которых осуществляется с привлечением средств федерального бюджета, бюджета Московской области, предусмотренных мероприятием 01</t>
    </r>
    <r>
      <rPr>
        <b/>
        <sz val="14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подпрограммы 2 «Обеспечение жильём молодых семей»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</si>
</sst>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sz val="8"/>
      <name val="Times New Roman"/>
      <family val="1"/>
    </font>
    <font>
      <sz val="8"/>
      <color rgb="FF000000"/>
      <name val="Times New Roman"/>
      <family val="2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0" xfId="1" applyFont="1" applyFill="1" applyAlignment="1">
      <alignment horizontal="left" vertical="center" wrapText="1"/>
    </xf>
    <xf numFmtId="0" fontId="1" fillId="0" borderId="0" xfId="1" applyBorder="1" applyAlignment="1">
      <alignment horizontal="left" vertical="top"/>
    </xf>
    <xf numFmtId="0" fontId="1" fillId="0" borderId="0" xfId="1" applyAlignment="1">
      <alignment horizontal="left" vertical="top"/>
    </xf>
    <xf numFmtId="1" fontId="5" fillId="2" borderId="6" xfId="1" applyNumberFormat="1" applyFont="1" applyFill="1" applyBorder="1" applyAlignment="1">
      <alignment horizontal="center" vertical="top" shrinkToFit="1"/>
    </xf>
    <xf numFmtId="1" fontId="5" fillId="2" borderId="8" xfId="1" applyNumberFormat="1" applyFont="1" applyFill="1" applyBorder="1" applyAlignment="1">
      <alignment horizontal="center" vertical="top" shrinkToFit="1"/>
    </xf>
    <xf numFmtId="0" fontId="7" fillId="2" borderId="6" xfId="1" applyFont="1" applyFill="1" applyBorder="1" applyAlignment="1">
      <alignment horizontal="left" vertical="top" wrapText="1"/>
    </xf>
    <xf numFmtId="4" fontId="8" fillId="2" borderId="6" xfId="1" applyNumberFormat="1" applyFont="1" applyFill="1" applyBorder="1" applyAlignment="1">
      <alignment horizontal="center" vertical="center" wrapText="1"/>
    </xf>
    <xf numFmtId="4" fontId="8" fillId="2" borderId="8" xfId="1" applyNumberFormat="1" applyFont="1" applyFill="1" applyBorder="1" applyAlignment="1">
      <alignment horizontal="center" vertical="center" wrapText="1"/>
    </xf>
    <xf numFmtId="4" fontId="9" fillId="2" borderId="6" xfId="1" applyNumberFormat="1" applyFont="1" applyFill="1" applyBorder="1" applyAlignment="1">
      <alignment horizontal="center" vertical="center" wrapText="1"/>
    </xf>
    <xf numFmtId="4" fontId="9" fillId="2" borderId="8" xfId="1" applyNumberFormat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left" vertical="top" wrapText="1"/>
    </xf>
    <xf numFmtId="4" fontId="3" fillId="2" borderId="6" xfId="1" applyNumberFormat="1" applyFont="1" applyFill="1" applyBorder="1" applyAlignment="1">
      <alignment horizontal="center" vertical="center" wrapText="1"/>
    </xf>
    <xf numFmtId="0" fontId="1" fillId="0" borderId="3" xfId="1" applyBorder="1" applyAlignment="1">
      <alignment horizontal="left" vertical="top"/>
    </xf>
    <xf numFmtId="0" fontId="1" fillId="0" borderId="12" xfId="1" applyBorder="1" applyAlignment="1">
      <alignment horizontal="left" vertical="top"/>
    </xf>
    <xf numFmtId="4" fontId="8" fillId="2" borderId="6" xfId="1" applyNumberFormat="1" applyFont="1" applyFill="1" applyBorder="1" applyAlignment="1">
      <alignment horizontal="center" vertical="top" wrapText="1"/>
    </xf>
    <xf numFmtId="4" fontId="8" fillId="2" borderId="8" xfId="1" applyNumberFormat="1" applyFont="1" applyFill="1" applyBorder="1" applyAlignment="1">
      <alignment horizontal="center" vertical="top" wrapText="1"/>
    </xf>
    <xf numFmtId="0" fontId="1" fillId="0" borderId="14" xfId="1" applyBorder="1" applyAlignment="1">
      <alignment horizontal="left" vertical="top"/>
    </xf>
    <xf numFmtId="4" fontId="1" fillId="0" borderId="0" xfId="1" applyNumberFormat="1" applyAlignment="1">
      <alignment horizontal="left" vertical="top"/>
    </xf>
    <xf numFmtId="0" fontId="2" fillId="2" borderId="0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4" xfId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2" borderId="12" xfId="1" applyFont="1" applyFill="1" applyBorder="1" applyAlignment="1">
      <alignment horizontal="center" vertical="top" wrapText="1"/>
    </xf>
    <xf numFmtId="0" fontId="1" fillId="2" borderId="12" xfId="1" applyFill="1" applyBorder="1" applyAlignment="1">
      <alignment horizontal="left" wrapText="1"/>
    </xf>
    <xf numFmtId="1" fontId="5" fillId="2" borderId="12" xfId="1" applyNumberFormat="1" applyFont="1" applyFill="1" applyBorder="1" applyAlignment="1">
      <alignment horizontal="center" vertical="top" shrinkToFit="1"/>
    </xf>
    <xf numFmtId="0" fontId="3" fillId="2" borderId="10" xfId="1" applyFont="1" applyFill="1" applyBorder="1" applyAlignment="1">
      <alignment horizontal="left" vertical="top" wrapText="1"/>
    </xf>
    <xf numFmtId="0" fontId="7" fillId="2" borderId="10" xfId="1" applyFont="1" applyFill="1" applyBorder="1" applyAlignment="1">
      <alignment horizontal="left" vertical="top" wrapText="1"/>
    </xf>
    <xf numFmtId="0" fontId="8" fillId="2" borderId="7" xfId="1" applyFont="1" applyFill="1" applyBorder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4" fontId="1" fillId="0" borderId="0" xfId="1" applyNumberFormat="1" applyBorder="1" applyAlignment="1">
      <alignment horizontal="left" vertical="top"/>
    </xf>
    <xf numFmtId="0" fontId="10" fillId="2" borderId="3" xfId="1" applyFont="1" applyFill="1" applyBorder="1" applyAlignment="1">
      <alignment horizontal="left" vertical="top" wrapText="1"/>
    </xf>
    <xf numFmtId="0" fontId="1" fillId="0" borderId="5" xfId="1" applyBorder="1" applyAlignment="1">
      <alignment horizontal="left" vertical="top" wrapText="1"/>
    </xf>
    <xf numFmtId="0" fontId="10" fillId="2" borderId="12" xfId="1" applyFont="1" applyFill="1" applyBorder="1" applyAlignment="1">
      <alignment horizontal="left" vertical="top" wrapText="1"/>
    </xf>
    <xf numFmtId="0" fontId="1" fillId="0" borderId="13" xfId="1" applyBorder="1" applyAlignment="1">
      <alignment horizontal="left" vertical="top" wrapText="1"/>
    </xf>
    <xf numFmtId="0" fontId="10" fillId="2" borderId="14" xfId="1" applyFont="1" applyFill="1" applyBorder="1" applyAlignment="1">
      <alignment horizontal="left" vertical="top" wrapText="1"/>
    </xf>
    <xf numFmtId="0" fontId="1" fillId="0" borderId="15" xfId="1" applyBorder="1" applyAlignment="1">
      <alignment horizontal="left" vertical="top" wrapText="1"/>
    </xf>
    <xf numFmtId="0" fontId="3" fillId="2" borderId="12" xfId="1" applyFont="1" applyFill="1" applyBorder="1" applyAlignment="1">
      <alignment horizontal="center" vertical="center" wrapText="1"/>
    </xf>
    <xf numFmtId="49" fontId="3" fillId="2" borderId="6" xfId="1" applyNumberFormat="1" applyFont="1" applyFill="1" applyBorder="1" applyAlignment="1">
      <alignment horizontal="left" vertical="top" wrapText="1" indent="1"/>
    </xf>
    <xf numFmtId="0" fontId="1" fillId="0" borderId="6" xfId="1" applyBorder="1" applyAlignment="1">
      <alignment horizontal="left" vertical="top" wrapText="1"/>
    </xf>
    <xf numFmtId="0" fontId="6" fillId="2" borderId="6" xfId="1" applyFont="1" applyFill="1" applyBorder="1" applyAlignment="1">
      <alignment horizontal="left" vertical="top" wrapText="1"/>
    </xf>
    <xf numFmtId="0" fontId="3" fillId="2" borderId="6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top" wrapText="1"/>
    </xf>
    <xf numFmtId="0" fontId="1" fillId="0" borderId="2" xfId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left" vertical="top" wrapText="1" indent="1"/>
    </xf>
    <xf numFmtId="0" fontId="1" fillId="0" borderId="6" xfId="1" applyBorder="1" applyAlignment="1">
      <alignment horizontal="left" vertical="top" wrapText="1" indent="1"/>
    </xf>
    <xf numFmtId="0" fontId="3" fillId="2" borderId="12" xfId="1" applyFont="1" applyFill="1" applyBorder="1" applyAlignment="1">
      <alignment horizontal="center" vertical="top" wrapText="1"/>
    </xf>
    <xf numFmtId="0" fontId="1" fillId="2" borderId="12" xfId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 wrapText="1"/>
    </xf>
    <xf numFmtId="0" fontId="13" fillId="0" borderId="0" xfId="1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7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 indent="3"/>
    </xf>
    <xf numFmtId="0" fontId="3" fillId="2" borderId="7" xfId="1" applyFont="1" applyFill="1" applyBorder="1" applyAlignment="1">
      <alignment horizontal="left" vertical="top" wrapText="1" indent="3"/>
    </xf>
    <xf numFmtId="0" fontId="3" fillId="2" borderId="7" xfId="1" applyFont="1" applyFill="1" applyBorder="1" applyAlignment="1">
      <alignment horizontal="center" vertical="top" wrapText="1"/>
    </xf>
    <xf numFmtId="0" fontId="1" fillId="2" borderId="2" xfId="1" applyFill="1" applyBorder="1" applyAlignment="1">
      <alignment horizontal="left" vertical="top" wrapText="1" indent="1"/>
    </xf>
    <xf numFmtId="0" fontId="1" fillId="2" borderId="7" xfId="1" applyFill="1" applyBorder="1" applyAlignment="1">
      <alignment horizontal="left" vertical="top" wrapText="1" indent="1"/>
    </xf>
    <xf numFmtId="0" fontId="3" fillId="2" borderId="3" xfId="1" applyFont="1" applyFill="1" applyBorder="1" applyAlignment="1">
      <alignment horizontal="center" vertical="top" wrapText="1"/>
    </xf>
    <xf numFmtId="0" fontId="1" fillId="0" borderId="4" xfId="1" applyBorder="1" applyAlignment="1">
      <alignment horizontal="left" vertical="top" wrapText="1"/>
    </xf>
    <xf numFmtId="0" fontId="1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9" xfId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2" xfId="1" applyFont="1" applyBorder="1" applyAlignment="1">
      <alignment horizontal="left"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showWhiteSpace="0" view="pageBreakPreview" topLeftCell="A7" zoomScale="120" zoomScaleNormal="100" zoomScaleSheetLayoutView="120" zoomScalePageLayoutView="110" workbookViewId="0">
      <selection activeCell="L13" sqref="L13"/>
    </sheetView>
  </sheetViews>
  <sheetFormatPr defaultRowHeight="12.75" x14ac:dyDescent="0.25"/>
  <cols>
    <col min="1" max="1" width="6.5703125" style="3" customWidth="1"/>
    <col min="2" max="2" width="33.42578125" style="3" customWidth="1"/>
    <col min="3" max="7" width="8.7109375" style="3" customWidth="1"/>
    <col min="8" max="8" width="20.42578125" style="3" customWidth="1"/>
    <col min="9" max="9" width="11.140625" style="3" customWidth="1"/>
    <col min="10" max="10" width="9.7109375" style="3" customWidth="1"/>
    <col min="11" max="11" width="11.28515625" style="3" customWidth="1"/>
    <col min="12" max="14" width="11.42578125" style="3" customWidth="1"/>
    <col min="15" max="16" width="18.42578125" style="3" customWidth="1"/>
    <col min="17" max="16384" width="9.140625" style="3"/>
  </cols>
  <sheetData>
    <row r="1" spans="1:16" ht="66" customHeight="1" x14ac:dyDescent="0.25">
      <c r="A1" s="56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29" t="s">
        <v>19</v>
      </c>
      <c r="P1" s="2"/>
    </row>
    <row r="2" spans="1:16" ht="14.25" customHeight="1" x14ac:dyDescent="0.25">
      <c r="A2" s="19"/>
      <c r="B2" s="20"/>
      <c r="C2" s="67" t="s">
        <v>20</v>
      </c>
      <c r="D2" s="67"/>
      <c r="E2" s="67"/>
      <c r="F2" s="67"/>
      <c r="G2" s="67"/>
      <c r="H2" s="68"/>
      <c r="I2" s="68"/>
      <c r="J2" s="68"/>
      <c r="K2" s="68"/>
      <c r="L2" s="68"/>
      <c r="M2" s="68"/>
      <c r="N2" s="20"/>
      <c r="O2" s="1"/>
      <c r="P2" s="2"/>
    </row>
    <row r="3" spans="1:16" ht="20.25" customHeight="1" x14ac:dyDescent="0.25">
      <c r="A3" s="19"/>
      <c r="B3" s="20"/>
      <c r="C3" s="69" t="s">
        <v>21</v>
      </c>
      <c r="D3" s="69"/>
      <c r="E3" s="69"/>
      <c r="F3" s="69"/>
      <c r="G3" s="69"/>
      <c r="H3" s="70"/>
      <c r="I3" s="70"/>
      <c r="J3" s="70"/>
      <c r="K3" s="70"/>
      <c r="L3" s="70"/>
      <c r="M3" s="70"/>
      <c r="N3" s="20"/>
      <c r="O3" s="1"/>
      <c r="P3" s="2"/>
    </row>
    <row r="4" spans="1:16" ht="19.5" customHeight="1" x14ac:dyDescent="0.25">
      <c r="A4" s="19"/>
      <c r="B4" s="20"/>
      <c r="C4" s="21"/>
      <c r="D4" s="21"/>
      <c r="H4" s="22"/>
      <c r="I4" s="22"/>
      <c r="J4" s="22"/>
      <c r="K4" s="22"/>
      <c r="L4" s="22"/>
      <c r="M4" s="22"/>
      <c r="N4" s="20"/>
      <c r="O4" s="1"/>
      <c r="P4" s="2"/>
    </row>
    <row r="5" spans="1:16" ht="33.75" customHeight="1" x14ac:dyDescent="0.25">
      <c r="A5" s="58" t="s">
        <v>0</v>
      </c>
      <c r="B5" s="60" t="s">
        <v>22</v>
      </c>
      <c r="C5" s="46" t="s">
        <v>23</v>
      </c>
      <c r="D5" s="46" t="s">
        <v>24</v>
      </c>
      <c r="E5" s="71" t="s">
        <v>25</v>
      </c>
      <c r="F5" s="71" t="s">
        <v>26</v>
      </c>
      <c r="G5" s="71" t="s">
        <v>27</v>
      </c>
      <c r="H5" s="58" t="s">
        <v>1</v>
      </c>
      <c r="I5" s="63" t="s">
        <v>2</v>
      </c>
      <c r="J5" s="65" t="s">
        <v>3</v>
      </c>
      <c r="K5" s="66"/>
      <c r="L5" s="66"/>
      <c r="M5" s="66"/>
      <c r="N5" s="32"/>
      <c r="O5" s="23"/>
      <c r="P5" s="2"/>
    </row>
    <row r="6" spans="1:16" ht="26.25" customHeight="1" x14ac:dyDescent="0.2">
      <c r="A6" s="59"/>
      <c r="B6" s="61"/>
      <c r="C6" s="62"/>
      <c r="D6" s="48"/>
      <c r="E6" s="72"/>
      <c r="F6" s="72"/>
      <c r="G6" s="72"/>
      <c r="H6" s="59"/>
      <c r="I6" s="64"/>
      <c r="J6" s="4" t="s">
        <v>4</v>
      </c>
      <c r="K6" s="5" t="s">
        <v>5</v>
      </c>
      <c r="L6" s="4" t="s">
        <v>6</v>
      </c>
      <c r="M6" s="4" t="s">
        <v>7</v>
      </c>
      <c r="N6" s="4" t="s">
        <v>8</v>
      </c>
      <c r="O6" s="24"/>
      <c r="P6" s="2"/>
    </row>
    <row r="7" spans="1:16" ht="12.75" customHeigh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5">
        <v>10</v>
      </c>
      <c r="K7" s="5">
        <v>11</v>
      </c>
      <c r="L7" s="4">
        <v>12</v>
      </c>
      <c r="M7" s="4">
        <v>13</v>
      </c>
      <c r="N7" s="4">
        <v>14</v>
      </c>
      <c r="O7" s="25"/>
      <c r="P7" s="2"/>
    </row>
    <row r="8" spans="1:16" ht="24.75" customHeight="1" x14ac:dyDescent="0.25">
      <c r="A8" s="52" t="s">
        <v>14</v>
      </c>
      <c r="B8" s="40" t="s">
        <v>15</v>
      </c>
      <c r="C8" s="41"/>
      <c r="D8" s="46" t="s">
        <v>28</v>
      </c>
      <c r="E8" s="46" t="s">
        <v>28</v>
      </c>
      <c r="F8" s="46" t="s">
        <v>28</v>
      </c>
      <c r="G8" s="49"/>
      <c r="H8" s="27" t="s">
        <v>9</v>
      </c>
      <c r="I8" s="7">
        <f t="shared" ref="I8:N8" si="0">I9+I10+I11+I12</f>
        <v>590841.86</v>
      </c>
      <c r="J8" s="8">
        <f>J9+J10+J11+J12</f>
        <v>55354.5</v>
      </c>
      <c r="K8" s="8">
        <f t="shared" si="0"/>
        <v>131953.29999999999</v>
      </c>
      <c r="L8" s="7">
        <f>L9+L10+L11+L12</f>
        <v>105869.76000000001</v>
      </c>
      <c r="M8" s="7">
        <f t="shared" si="0"/>
        <v>150119.9</v>
      </c>
      <c r="N8" s="7">
        <f t="shared" si="0"/>
        <v>147544.4</v>
      </c>
      <c r="O8" s="54"/>
      <c r="P8" s="2"/>
    </row>
    <row r="9" spans="1:16" ht="24.75" customHeight="1" x14ac:dyDescent="0.25">
      <c r="A9" s="53"/>
      <c r="B9" s="40"/>
      <c r="C9" s="41"/>
      <c r="D9" s="47"/>
      <c r="E9" s="47"/>
      <c r="F9" s="47"/>
      <c r="G9" s="50"/>
      <c r="H9" s="26" t="s">
        <v>10</v>
      </c>
      <c r="I9" s="9">
        <f>J9+K9+L9+M9+N9</f>
        <v>108094.70000000001</v>
      </c>
      <c r="J9" s="10">
        <v>10279.6</v>
      </c>
      <c r="K9" s="10">
        <v>24915.8</v>
      </c>
      <c r="L9" s="12">
        <v>20269.400000000001</v>
      </c>
      <c r="M9" s="9">
        <v>26980.9</v>
      </c>
      <c r="N9" s="9">
        <v>25649</v>
      </c>
      <c r="O9" s="55"/>
      <c r="P9" s="2"/>
    </row>
    <row r="10" spans="1:16" ht="24.75" customHeight="1" x14ac:dyDescent="0.25">
      <c r="A10" s="53"/>
      <c r="B10" s="40"/>
      <c r="C10" s="41"/>
      <c r="D10" s="47"/>
      <c r="E10" s="47"/>
      <c r="F10" s="47"/>
      <c r="G10" s="50"/>
      <c r="H10" s="26" t="s">
        <v>11</v>
      </c>
      <c r="I10" s="9">
        <f>J10+K10+L10+M10+N10</f>
        <v>26566.1</v>
      </c>
      <c r="J10" s="10">
        <v>3970.4</v>
      </c>
      <c r="K10" s="10">
        <v>5412.2</v>
      </c>
      <c r="L10" s="9">
        <v>4779</v>
      </c>
      <c r="M10" s="9">
        <v>6158.1</v>
      </c>
      <c r="N10" s="9">
        <v>6246.4</v>
      </c>
      <c r="O10" s="55"/>
      <c r="P10" s="2"/>
    </row>
    <row r="11" spans="1:16" ht="24.75" customHeight="1" x14ac:dyDescent="0.25">
      <c r="A11" s="53"/>
      <c r="B11" s="40"/>
      <c r="C11" s="41"/>
      <c r="D11" s="47"/>
      <c r="E11" s="47"/>
      <c r="F11" s="47"/>
      <c r="G11" s="50"/>
      <c r="H11" s="26" t="s">
        <v>12</v>
      </c>
      <c r="I11" s="9">
        <f>J11+K11+L11+M11+N11</f>
        <v>108094.70000000001</v>
      </c>
      <c r="J11" s="10">
        <v>10279.6</v>
      </c>
      <c r="K11" s="10">
        <v>24915.8</v>
      </c>
      <c r="L11" s="9">
        <v>20269.400000000001</v>
      </c>
      <c r="M11" s="9">
        <v>26980.9</v>
      </c>
      <c r="N11" s="9">
        <v>25649</v>
      </c>
      <c r="O11" s="55"/>
      <c r="P11" s="2"/>
    </row>
    <row r="12" spans="1:16" ht="24.75" customHeight="1" x14ac:dyDescent="0.25">
      <c r="A12" s="53"/>
      <c r="B12" s="40"/>
      <c r="C12" s="41"/>
      <c r="D12" s="48"/>
      <c r="E12" s="48"/>
      <c r="F12" s="48"/>
      <c r="G12" s="51"/>
      <c r="H12" s="11" t="s">
        <v>13</v>
      </c>
      <c r="I12" s="9">
        <f>J12+K12+L12+M12+N12</f>
        <v>348086.36</v>
      </c>
      <c r="J12" s="10">
        <v>30824.9</v>
      </c>
      <c r="K12" s="10">
        <v>76709.5</v>
      </c>
      <c r="L12" s="9">
        <v>60551.96</v>
      </c>
      <c r="M12" s="9">
        <v>90000</v>
      </c>
      <c r="N12" s="9">
        <v>90000</v>
      </c>
      <c r="O12" s="55"/>
      <c r="P12" s="2"/>
    </row>
    <row r="13" spans="1:16" ht="24.75" customHeight="1" x14ac:dyDescent="0.25">
      <c r="A13" s="38" t="s">
        <v>16</v>
      </c>
      <c r="B13" s="40" t="s">
        <v>17</v>
      </c>
      <c r="C13" s="41"/>
      <c r="D13" s="46" t="s">
        <v>28</v>
      </c>
      <c r="E13" s="46" t="s">
        <v>28</v>
      </c>
      <c r="F13" s="46" t="s">
        <v>28</v>
      </c>
      <c r="G13" s="49"/>
      <c r="H13" s="27" t="s">
        <v>9</v>
      </c>
      <c r="I13" s="7">
        <f>I14</f>
        <v>3046.22</v>
      </c>
      <c r="J13" s="8">
        <f>J14+J15+J16+J17</f>
        <v>671.02</v>
      </c>
      <c r="K13" s="8">
        <f>K14</f>
        <v>0</v>
      </c>
      <c r="L13" s="7">
        <f>L14</f>
        <v>2375.1999999999998</v>
      </c>
      <c r="M13" s="7">
        <f>M14</f>
        <v>0</v>
      </c>
      <c r="N13" s="7">
        <f>N14</f>
        <v>0</v>
      </c>
      <c r="O13" s="42"/>
      <c r="P13" s="30"/>
    </row>
    <row r="14" spans="1:16" ht="24.75" customHeight="1" x14ac:dyDescent="0.25">
      <c r="A14" s="39"/>
      <c r="B14" s="40"/>
      <c r="C14" s="41"/>
      <c r="D14" s="47"/>
      <c r="E14" s="47"/>
      <c r="F14" s="47"/>
      <c r="G14" s="50"/>
      <c r="H14" s="26" t="s">
        <v>10</v>
      </c>
      <c r="I14" s="9">
        <f>J14+K14+L14+M14+N14</f>
        <v>3046.22</v>
      </c>
      <c r="J14" s="10">
        <v>671.02</v>
      </c>
      <c r="K14" s="10">
        <v>0</v>
      </c>
      <c r="L14" s="9">
        <v>2375.1999999999998</v>
      </c>
      <c r="M14" s="9">
        <v>0</v>
      </c>
      <c r="N14" s="9">
        <v>0</v>
      </c>
      <c r="O14" s="42"/>
      <c r="P14" s="2"/>
    </row>
    <row r="15" spans="1:16" ht="24.75" customHeight="1" x14ac:dyDescent="0.25">
      <c r="A15" s="39"/>
      <c r="B15" s="40"/>
      <c r="C15" s="41"/>
      <c r="D15" s="47"/>
      <c r="E15" s="47"/>
      <c r="F15" s="47"/>
      <c r="G15" s="50"/>
      <c r="H15" s="26" t="s">
        <v>11</v>
      </c>
      <c r="I15" s="9">
        <v>0</v>
      </c>
      <c r="J15" s="10">
        <v>0</v>
      </c>
      <c r="K15" s="10">
        <v>0</v>
      </c>
      <c r="L15" s="9">
        <v>0</v>
      </c>
      <c r="M15" s="9">
        <v>0</v>
      </c>
      <c r="N15" s="9">
        <v>0</v>
      </c>
      <c r="O15" s="42"/>
      <c r="P15" s="2"/>
    </row>
    <row r="16" spans="1:16" ht="24.75" customHeight="1" x14ac:dyDescent="0.25">
      <c r="A16" s="39"/>
      <c r="B16" s="40"/>
      <c r="C16" s="41"/>
      <c r="D16" s="47"/>
      <c r="E16" s="47"/>
      <c r="F16" s="47"/>
      <c r="G16" s="50"/>
      <c r="H16" s="26" t="s">
        <v>12</v>
      </c>
      <c r="I16" s="9">
        <v>0</v>
      </c>
      <c r="J16" s="10">
        <v>0</v>
      </c>
      <c r="K16" s="10">
        <v>0</v>
      </c>
      <c r="L16" s="9">
        <v>0</v>
      </c>
      <c r="M16" s="9">
        <v>0</v>
      </c>
      <c r="N16" s="9">
        <v>0</v>
      </c>
      <c r="O16" s="42"/>
      <c r="P16" s="2"/>
    </row>
    <row r="17" spans="1:16" ht="24.75" customHeight="1" x14ac:dyDescent="0.25">
      <c r="A17" s="39"/>
      <c r="B17" s="40"/>
      <c r="C17" s="41"/>
      <c r="D17" s="48"/>
      <c r="E17" s="48"/>
      <c r="F17" s="48"/>
      <c r="G17" s="51"/>
      <c r="H17" s="11" t="s">
        <v>13</v>
      </c>
      <c r="I17" s="9">
        <v>0</v>
      </c>
      <c r="J17" s="10">
        <v>0</v>
      </c>
      <c r="K17" s="10">
        <v>0</v>
      </c>
      <c r="L17" s="9">
        <v>0</v>
      </c>
      <c r="M17" s="9">
        <v>0</v>
      </c>
      <c r="N17" s="9">
        <v>0</v>
      </c>
      <c r="O17" s="42"/>
      <c r="P17" s="2"/>
    </row>
    <row r="18" spans="1:16" ht="24.75" customHeight="1" x14ac:dyDescent="0.25">
      <c r="A18" s="13"/>
      <c r="B18" s="31" t="s">
        <v>29</v>
      </c>
      <c r="C18" s="32"/>
      <c r="D18" s="46" t="s">
        <v>28</v>
      </c>
      <c r="E18" s="46" t="s">
        <v>28</v>
      </c>
      <c r="F18" s="46" t="s">
        <v>28</v>
      </c>
      <c r="G18" s="43"/>
      <c r="H18" s="6" t="s">
        <v>9</v>
      </c>
      <c r="I18" s="7">
        <f>I19+I20+I21+I22</f>
        <v>593888.08000000007</v>
      </c>
      <c r="J18" s="8">
        <f t="shared" ref="J18:N18" si="1">J19+J20+J21+J22</f>
        <v>56025.520000000004</v>
      </c>
      <c r="K18" s="8">
        <f>K19+K20+K21+K22</f>
        <v>131953.29999999999</v>
      </c>
      <c r="L18" s="7">
        <f t="shared" si="1"/>
        <v>108244.95999999999</v>
      </c>
      <c r="M18" s="7">
        <f t="shared" si="1"/>
        <v>150119.9</v>
      </c>
      <c r="N18" s="7">
        <f t="shared" si="1"/>
        <v>147544.4</v>
      </c>
      <c r="O18" s="37"/>
      <c r="P18" s="2"/>
    </row>
    <row r="19" spans="1:16" ht="24.75" customHeight="1" x14ac:dyDescent="0.25">
      <c r="A19" s="14"/>
      <c r="B19" s="33"/>
      <c r="C19" s="34"/>
      <c r="D19" s="47"/>
      <c r="E19" s="47"/>
      <c r="F19" s="47"/>
      <c r="G19" s="44"/>
      <c r="H19" s="6" t="s">
        <v>10</v>
      </c>
      <c r="I19" s="7">
        <f>J19+K19+L19+M19+N19</f>
        <v>111140.92000000001</v>
      </c>
      <c r="J19" s="8">
        <f>J14+J9</f>
        <v>10950.62</v>
      </c>
      <c r="K19" s="8">
        <f t="shared" ref="J19:N22" si="2">K14+K9</f>
        <v>24915.8</v>
      </c>
      <c r="L19" s="7">
        <f t="shared" si="2"/>
        <v>22644.600000000002</v>
      </c>
      <c r="M19" s="7">
        <f t="shared" si="2"/>
        <v>26980.9</v>
      </c>
      <c r="N19" s="7">
        <f t="shared" si="2"/>
        <v>25649</v>
      </c>
      <c r="O19" s="37"/>
      <c r="P19" s="2"/>
    </row>
    <row r="20" spans="1:16" ht="24.75" customHeight="1" x14ac:dyDescent="0.25">
      <c r="A20" s="14"/>
      <c r="B20" s="33"/>
      <c r="C20" s="34"/>
      <c r="D20" s="47"/>
      <c r="E20" s="47"/>
      <c r="F20" s="47"/>
      <c r="G20" s="44"/>
      <c r="H20" s="6" t="s">
        <v>11</v>
      </c>
      <c r="I20" s="7">
        <f>J20+K20+L20+M20+N20</f>
        <v>26566.1</v>
      </c>
      <c r="J20" s="8">
        <f t="shared" si="2"/>
        <v>3970.4</v>
      </c>
      <c r="K20" s="8">
        <f t="shared" si="2"/>
        <v>5412.2</v>
      </c>
      <c r="L20" s="7">
        <f t="shared" si="2"/>
        <v>4779</v>
      </c>
      <c r="M20" s="7">
        <f t="shared" si="2"/>
        <v>6158.1</v>
      </c>
      <c r="N20" s="7">
        <f t="shared" si="2"/>
        <v>6246.4</v>
      </c>
      <c r="O20" s="37"/>
      <c r="P20" s="2"/>
    </row>
    <row r="21" spans="1:16" ht="24.75" customHeight="1" x14ac:dyDescent="0.25">
      <c r="A21" s="14"/>
      <c r="B21" s="33"/>
      <c r="C21" s="34"/>
      <c r="D21" s="47"/>
      <c r="E21" s="47"/>
      <c r="F21" s="47"/>
      <c r="G21" s="44"/>
      <c r="H21" s="6" t="s">
        <v>18</v>
      </c>
      <c r="I21" s="15">
        <f>J21+K21+L21+M21+N21</f>
        <v>108094.70000000001</v>
      </c>
      <c r="J21" s="16">
        <f t="shared" si="2"/>
        <v>10279.6</v>
      </c>
      <c r="K21" s="16">
        <f t="shared" si="2"/>
        <v>24915.8</v>
      </c>
      <c r="L21" s="15">
        <f t="shared" si="2"/>
        <v>20269.400000000001</v>
      </c>
      <c r="M21" s="15">
        <f t="shared" si="2"/>
        <v>26980.9</v>
      </c>
      <c r="N21" s="15">
        <f t="shared" si="2"/>
        <v>25649</v>
      </c>
      <c r="O21" s="37"/>
      <c r="P21" s="2"/>
    </row>
    <row r="22" spans="1:16" ht="24.75" customHeight="1" x14ac:dyDescent="0.25">
      <c r="A22" s="17"/>
      <c r="B22" s="35"/>
      <c r="C22" s="36"/>
      <c r="D22" s="48"/>
      <c r="E22" s="48"/>
      <c r="F22" s="48"/>
      <c r="G22" s="45"/>
      <c r="H22" s="28" t="s">
        <v>13</v>
      </c>
      <c r="I22" s="15">
        <f>I17+I12</f>
        <v>348086.36</v>
      </c>
      <c r="J22" s="16">
        <f t="shared" si="2"/>
        <v>30824.9</v>
      </c>
      <c r="K22" s="16">
        <f t="shared" si="2"/>
        <v>76709.5</v>
      </c>
      <c r="L22" s="15">
        <f t="shared" si="2"/>
        <v>60551.96</v>
      </c>
      <c r="M22" s="15">
        <f t="shared" si="2"/>
        <v>90000</v>
      </c>
      <c r="N22" s="15">
        <f t="shared" si="2"/>
        <v>90000</v>
      </c>
      <c r="O22" s="37"/>
      <c r="P22" s="2"/>
    </row>
    <row r="23" spans="1:16" x14ac:dyDescent="0.25">
      <c r="P23" s="2"/>
    </row>
    <row r="24" spans="1:16" x14ac:dyDescent="0.25">
      <c r="I24" s="18"/>
      <c r="J24" s="18"/>
      <c r="P24" s="2"/>
    </row>
    <row r="25" spans="1:16" x14ac:dyDescent="0.25">
      <c r="I25" s="18"/>
      <c r="J25" s="18"/>
      <c r="P25" s="2"/>
    </row>
  </sheetData>
  <mergeCells count="35">
    <mergeCell ref="A1:N1"/>
    <mergeCell ref="A5:A6"/>
    <mergeCell ref="B5:B6"/>
    <mergeCell ref="C5:C6"/>
    <mergeCell ref="H5:H6"/>
    <mergeCell ref="I5:I6"/>
    <mergeCell ref="J5:N5"/>
    <mergeCell ref="C2:M2"/>
    <mergeCell ref="C3:M3"/>
    <mergeCell ref="D5:D6"/>
    <mergeCell ref="E5:E6"/>
    <mergeCell ref="F5:F6"/>
    <mergeCell ref="G5:G6"/>
    <mergeCell ref="A8:A12"/>
    <mergeCell ref="B8:B12"/>
    <mergeCell ref="C8:C12"/>
    <mergeCell ref="O8:O12"/>
    <mergeCell ref="D8:D12"/>
    <mergeCell ref="E8:E12"/>
    <mergeCell ref="F8:F12"/>
    <mergeCell ref="G8:G12"/>
    <mergeCell ref="B18:C22"/>
    <mergeCell ref="O18:O22"/>
    <mergeCell ref="A13:A17"/>
    <mergeCell ref="B13:B17"/>
    <mergeCell ref="C13:C17"/>
    <mergeCell ref="O13:O17"/>
    <mergeCell ref="G18:G22"/>
    <mergeCell ref="F18:F22"/>
    <mergeCell ref="E18:E22"/>
    <mergeCell ref="D18:D22"/>
    <mergeCell ref="D13:D17"/>
    <mergeCell ref="E13:E17"/>
    <mergeCell ref="F13:F17"/>
    <mergeCell ref="G13:G17"/>
  </mergeCells>
  <pageMargins left="0.78740157480314965" right="0.55118110236220474" top="0.78740157480314965" bottom="0.78740157480314965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Подпрограмма 2 </vt:lpstr>
      <vt:lpstr>'Подпрограмма 2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2025-08-05T09:19:45Z</dcterms:modified>
</cp:coreProperties>
</file>